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2666" yWindow="615" windowWidth="23610" windowHeight="1018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<sst xmlns="http://schemas.openxmlformats.org/spreadsheetml/2006/main" count="593" uniqueCount="64">
  <si>
    <t>CONTRACT</t>
  </si>
  <si>
    <t>Reg. No. 2005/022939/06</t>
  </si>
  <si>
    <t>One Exchange Square,</t>
  </si>
  <si>
    <t>Gwen Lane, Sandown</t>
  </si>
  <si>
    <t>Private Bag X991174,</t>
  </si>
  <si>
    <t>Sandton, 2146, South Africa</t>
  </si>
  <si>
    <t>Telephone (2711) 520 7000</t>
  </si>
  <si>
    <t>www.jse.co.za</t>
  </si>
  <si>
    <t xml:space="preserve"> </t>
  </si>
  <si>
    <t>SPOT</t>
  </si>
  <si>
    <t>BID</t>
  </si>
  <si>
    <t>OFFER</t>
  </si>
  <si>
    <t>M-T-M</t>
  </si>
  <si>
    <t>Vols.</t>
  </si>
  <si>
    <t>PrevVols.</t>
  </si>
  <si>
    <t>Previous</t>
  </si>
  <si>
    <t>Current</t>
  </si>
  <si>
    <t>Current:</t>
  </si>
  <si>
    <t>Beta</t>
  </si>
  <si>
    <t>Rho</t>
  </si>
  <si>
    <t>Volvol</t>
  </si>
  <si>
    <t>ATM</t>
  </si>
  <si>
    <t xml:space="preserve">    SABR Model Parameters</t>
  </si>
  <si>
    <t>Safex Quadratic  Deterministic Model Parameters</t>
  </si>
  <si>
    <t>Safex Model ATM Vol Term Structure</t>
  </si>
  <si>
    <t>VolVol (ν)</t>
  </si>
  <si>
    <t>Slope (ρ)</t>
  </si>
  <si>
    <t>Shift (μ)</t>
  </si>
  <si>
    <t>Decay (λ)</t>
  </si>
  <si>
    <t>Curvature (θ)</t>
  </si>
  <si>
    <t>DTOP</t>
  </si>
  <si>
    <t>Minimum</t>
  </si>
  <si>
    <t>Maximum</t>
  </si>
  <si>
    <t xml:space="preserve"> Traded Average Moneyness</t>
  </si>
  <si>
    <t xml:space="preserve"> Traded Puts and Calls</t>
  </si>
  <si>
    <t>Puts</t>
  </si>
  <si>
    <t>Calls</t>
  </si>
  <si>
    <t>FNDI</t>
  </si>
  <si>
    <t>ALMI</t>
  </si>
  <si>
    <t>BIGI</t>
  </si>
  <si>
    <t>ALSI</t>
  </si>
  <si>
    <t>DATE :</t>
  </si>
  <si>
    <t>EXPIRY</t>
  </si>
  <si>
    <t>Moneyness</t>
  </si>
  <si>
    <t>Relative Vol</t>
  </si>
  <si>
    <t>LOWEST STRIKE</t>
  </si>
  <si>
    <t>VOL</t>
  </si>
  <si>
    <t>STRIKE</t>
  </si>
  <si>
    <t>HIGHEST STRIKE</t>
  </si>
  <si>
    <t>FUTURE PRICE</t>
  </si>
  <si>
    <t>BASE VOLATILITY</t>
  </si>
  <si>
    <t>MAX VOLATILITY</t>
  </si>
  <si>
    <t>MIN VOLATILITY</t>
  </si>
  <si>
    <t>Index Code</t>
  </si>
  <si>
    <t>Statistic Date</t>
  </si>
  <si>
    <t>Capital Index</t>
  </si>
  <si>
    <t>Total Return Index</t>
  </si>
  <si>
    <t>J400</t>
  </si>
  <si>
    <t>PLEASE NOTE THE FOLLOWING VOLATILITY SKEW CHANGES WITH EFFECT FROM WEDNESDAY</t>
  </si>
  <si>
    <t>11-November-2014</t>
  </si>
  <si>
    <t>SAFEX MTM 11-November-2014</t>
  </si>
  <si>
    <t>12 NOVEMBER 2014 FOR SETTLEMENT ON THURSDAY 13 NOVEMBER 2014</t>
  </si>
  <si>
    <t>28-October-2014</t>
  </si>
  <si>
    <t/>
  </si>
</sst>
</file>

<file path=xl/styles.xml><?xml version="1.0" encoding="utf-8"?>
<styleSheet xmlns="http://schemas.openxmlformats.org/spreadsheetml/2006/main">
  <numFmts count="6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dd\-mmm\-yyyy"/>
    <numFmt numFmtId="179" formatCode="0.0"/>
    <numFmt numFmtId="180" formatCode="0.000"/>
    <numFmt numFmtId="181" formatCode="0.0000"/>
    <numFmt numFmtId="182" formatCode="0.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dd\-mmmm\-yy"/>
    <numFmt numFmtId="188" formatCode="0.00000000"/>
    <numFmt numFmtId="189" formatCode="0.0000000"/>
    <numFmt numFmtId="190" formatCode="0.000000"/>
    <numFmt numFmtId="191" formatCode="0.0%"/>
    <numFmt numFmtId="192" formatCode="_ * #,##0_ ;_ * \-#,##0_ ;_ * &quot;-&quot;??_ ;_ @_ "/>
    <numFmt numFmtId="193" formatCode="0.000%"/>
    <numFmt numFmtId="194" formatCode="0.0000%"/>
    <numFmt numFmtId="195" formatCode="0.00000%"/>
    <numFmt numFmtId="196" formatCode="0.000000%"/>
    <numFmt numFmtId="197" formatCode="0.000000000"/>
    <numFmt numFmtId="198" formatCode="mmm\-yyyy"/>
    <numFmt numFmtId="199" formatCode="0.0000000000"/>
    <numFmt numFmtId="200" formatCode="0.00000000000"/>
    <numFmt numFmtId="201" formatCode="0.000000000000"/>
    <numFmt numFmtId="202" formatCode="0.0000000000000"/>
    <numFmt numFmtId="203" formatCode="0.00000000000000"/>
    <numFmt numFmtId="204" formatCode="0.000000000000000"/>
    <numFmt numFmtId="205" formatCode="0.0000000000000000"/>
    <numFmt numFmtId="206" formatCode="0.00000000000000000"/>
    <numFmt numFmtId="207" formatCode="0.000000000000000000"/>
    <numFmt numFmtId="208" formatCode="0.0000000000000000000"/>
    <numFmt numFmtId="209" formatCode="0.00000000000000000000"/>
    <numFmt numFmtId="210" formatCode="0.000000000000000000000"/>
    <numFmt numFmtId="211" formatCode="[$-436]dd\ mmmm\ yyyy"/>
    <numFmt numFmtId="212" formatCode="_ * #,##0.000_ ;_ * \-#,##0.000_ ;_ * &quot;-&quot;??_ ;_ @_ "/>
    <numFmt numFmtId="213" formatCode="_ * #,##0.0_ ;_ * \-#,##0.0_ ;_ * &quot;-&quot;??_ ;_ @_ "/>
    <numFmt numFmtId="214" formatCode="_ &quot;€&quot;\ * #,##0_ ;_ &quot;€&quot;\ * \-#,##0_ ;_ &quot;€&quot;\ * &quot;-&quot;_ ;_ @_ "/>
    <numFmt numFmtId="215" formatCode="_ &quot;€&quot;\ * #,##0.00_ ;_ &quot;€&quot;\ * \-#,##0.00_ ;_ &quot;€&quot;\ * &quot;-&quot;??_ ;_ @_ "/>
  </numFmts>
  <fonts count="70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8.5"/>
      <name val="Arial"/>
      <family val="2"/>
    </font>
    <font>
      <sz val="8.5"/>
      <name val="Arial"/>
      <family val="2"/>
    </font>
    <font>
      <b/>
      <sz val="7.5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7.5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12"/>
      <name val="Calibri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sz val="1.7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FF"/>
      <name val="Calibri"/>
      <family val="2"/>
    </font>
    <font>
      <b/>
      <sz val="11"/>
      <color theme="1"/>
      <name val="Calibri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BFBFBF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medium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01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51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51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51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51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51" fillId="12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51" fillId="13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51" fillId="1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51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51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51" fillId="19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51" fillId="20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52" fillId="2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52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52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52" fillId="26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52" fillId="27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52" fillId="28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52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52" fillId="31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52" fillId="32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52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52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52" fillId="37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53" fillId="39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54" fillId="41" borderId="1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55" fillId="43" borderId="3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7" fillId="45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58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59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60" fillId="0" borderId="9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6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1" fillId="46" borderId="1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62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63" fillId="47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48" borderId="13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64" fillId="41" borderId="15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6" fillId="0" borderId="17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6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421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49" fontId="6" fillId="0" borderId="0" xfId="0" applyNumberFormat="1" applyFont="1" applyAlignment="1">
      <alignment horizontal="left"/>
    </xf>
    <xf numFmtId="178" fontId="9" fillId="0" borderId="0" xfId="0" applyNumberFormat="1" applyFont="1" applyBorder="1" applyAlignment="1" applyProtection="1">
      <alignment horizontal="center"/>
      <protection locked="0"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178" fontId="6" fillId="0" borderId="0" xfId="0" applyNumberFormat="1" applyFont="1" applyBorder="1" applyAlignment="1" applyProtection="1">
      <alignment horizontal="center"/>
      <protection locked="0"/>
    </xf>
    <xf numFmtId="2" fontId="7" fillId="0" borderId="0" xfId="0" applyNumberFormat="1" applyFont="1" applyAlignment="1">
      <alignment/>
    </xf>
    <xf numFmtId="0" fontId="6" fillId="49" borderId="19" xfId="0" applyFont="1" applyFill="1" applyBorder="1" applyAlignment="1">
      <alignment/>
    </xf>
    <xf numFmtId="0" fontId="6" fillId="49" borderId="20" xfId="0" applyFont="1" applyFill="1" applyBorder="1" applyAlignment="1">
      <alignment/>
    </xf>
    <xf numFmtId="0" fontId="6" fillId="49" borderId="21" xfId="0" applyFont="1" applyFill="1" applyBorder="1" applyAlignment="1">
      <alignment/>
    </xf>
    <xf numFmtId="0" fontId="6" fillId="49" borderId="22" xfId="0" applyFont="1" applyFill="1" applyBorder="1" applyAlignment="1">
      <alignment/>
    </xf>
    <xf numFmtId="0" fontId="6" fillId="49" borderId="23" xfId="0" applyFont="1" applyFill="1" applyBorder="1" applyAlignment="1">
      <alignment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/>
    </xf>
    <xf numFmtId="0" fontId="0" fillId="0" borderId="26" xfId="0" applyBorder="1" applyAlignment="1">
      <alignment/>
    </xf>
    <xf numFmtId="191" fontId="10" fillId="0" borderId="0" xfId="0" applyNumberFormat="1" applyFont="1" applyAlignment="1">
      <alignment/>
    </xf>
    <xf numFmtId="9" fontId="0" fillId="0" borderId="24" xfId="903" applyFont="1" applyBorder="1" applyAlignment="1">
      <alignment horizontal="center"/>
    </xf>
    <xf numFmtId="0" fontId="7" fillId="0" borderId="26" xfId="0" applyFont="1" applyBorder="1" applyAlignment="1">
      <alignment/>
    </xf>
    <xf numFmtId="193" fontId="0" fillId="0" borderId="27" xfId="0" applyNumberFormat="1" applyBorder="1" applyAlignment="1">
      <alignment horizontal="center"/>
    </xf>
    <xf numFmtId="193" fontId="0" fillId="0" borderId="28" xfId="0" applyNumberFormat="1" applyBorder="1" applyAlignment="1">
      <alignment horizontal="center"/>
    </xf>
    <xf numFmtId="49" fontId="6" fillId="0" borderId="0" xfId="0" applyNumberFormat="1" applyFont="1" applyBorder="1" applyAlignment="1">
      <alignment/>
    </xf>
    <xf numFmtId="0" fontId="12" fillId="0" borderId="0" xfId="0" applyFont="1" applyFill="1" applyBorder="1" applyAlignment="1" applyProtection="1">
      <alignment horizontal="center"/>
      <protection locked="0"/>
    </xf>
    <xf numFmtId="2" fontId="7" fillId="0" borderId="29" xfId="0" applyNumberFormat="1" applyFont="1" applyBorder="1" applyAlignment="1">
      <alignment/>
    </xf>
    <xf numFmtId="2" fontId="7" fillId="0" borderId="30" xfId="0" applyNumberFormat="1" applyFont="1" applyBorder="1" applyAlignment="1">
      <alignment/>
    </xf>
    <xf numFmtId="2" fontId="7" fillId="0" borderId="31" xfId="0" applyNumberFormat="1" applyFont="1" applyBorder="1" applyAlignment="1">
      <alignment/>
    </xf>
    <xf numFmtId="0" fontId="12" fillId="0" borderId="32" xfId="0" applyFont="1" applyFill="1" applyBorder="1" applyAlignment="1" applyProtection="1">
      <alignment horizontal="center"/>
      <protection locked="0"/>
    </xf>
    <xf numFmtId="2" fontId="12" fillId="0" borderId="33" xfId="0" applyNumberFormat="1" applyFont="1" applyFill="1" applyBorder="1" applyAlignment="1" applyProtection="1">
      <alignment horizontal="center"/>
      <protection locked="0"/>
    </xf>
    <xf numFmtId="9" fontId="0" fillId="0" borderId="19" xfId="903" applyFont="1" applyBorder="1" applyAlignment="1">
      <alignment horizontal="center"/>
    </xf>
    <xf numFmtId="178" fontId="12" fillId="0" borderId="34" xfId="0" applyNumberFormat="1" applyFont="1" applyFill="1" applyBorder="1" applyAlignment="1" applyProtection="1">
      <alignment horizontal="right"/>
      <protection locked="0"/>
    </xf>
    <xf numFmtId="178" fontId="12" fillId="0" borderId="35" xfId="0" applyNumberFormat="1" applyFont="1" applyFill="1" applyBorder="1" applyAlignment="1" applyProtection="1">
      <alignment horizontal="center"/>
      <protection locked="0"/>
    </xf>
    <xf numFmtId="10" fontId="0" fillId="16" borderId="36" xfId="903" applyNumberFormat="1" applyFont="1" applyFill="1" applyBorder="1" applyAlignment="1">
      <alignment horizontal="center"/>
    </xf>
    <xf numFmtId="0" fontId="6" fillId="49" borderId="37" xfId="0" applyFont="1" applyFill="1" applyBorder="1" applyAlignment="1">
      <alignment/>
    </xf>
    <xf numFmtId="49" fontId="6" fillId="0" borderId="25" xfId="0" applyNumberFormat="1" applyFont="1" applyBorder="1" applyAlignment="1">
      <alignment/>
    </xf>
    <xf numFmtId="0" fontId="6" fillId="0" borderId="38" xfId="0" applyFont="1" applyBorder="1" applyAlignment="1">
      <alignment horizontal="center"/>
    </xf>
    <xf numFmtId="49" fontId="6" fillId="0" borderId="38" xfId="0" applyNumberFormat="1" applyFont="1" applyBorder="1" applyAlignment="1">
      <alignment horizontal="center"/>
    </xf>
    <xf numFmtId="0" fontId="11" fillId="0" borderId="39" xfId="0" applyFont="1" applyFill="1" applyBorder="1" applyAlignment="1" applyProtection="1">
      <alignment horizontal="center"/>
      <protection locked="0"/>
    </xf>
    <xf numFmtId="2" fontId="11" fillId="0" borderId="39" xfId="0" applyNumberFormat="1" applyFont="1" applyFill="1" applyBorder="1" applyAlignment="1" applyProtection="1">
      <alignment horizontal="center"/>
      <protection locked="0"/>
    </xf>
    <xf numFmtId="0" fontId="11" fillId="0" borderId="20" xfId="0" applyFont="1" applyFill="1" applyBorder="1" applyAlignment="1" applyProtection="1">
      <alignment horizontal="center"/>
      <protection locked="0"/>
    </xf>
    <xf numFmtId="0" fontId="11" fillId="0" borderId="40" xfId="0" applyFont="1" applyFill="1" applyBorder="1" applyAlignment="1" applyProtection="1">
      <alignment horizontal="center"/>
      <protection locked="0"/>
    </xf>
    <xf numFmtId="2" fontId="11" fillId="0" borderId="40" xfId="0" applyNumberFormat="1" applyFont="1" applyFill="1" applyBorder="1" applyAlignment="1" applyProtection="1">
      <alignment horizontal="center"/>
      <protection locked="0"/>
    </xf>
    <xf numFmtId="0" fontId="11" fillId="0" borderId="41" xfId="0" applyFont="1" applyFill="1" applyBorder="1" applyAlignment="1" applyProtection="1">
      <alignment horizontal="center"/>
      <protection locked="0"/>
    </xf>
    <xf numFmtId="0" fontId="7" fillId="0" borderId="27" xfId="0" applyFont="1" applyBorder="1" applyAlignment="1">
      <alignment/>
    </xf>
    <xf numFmtId="49" fontId="6" fillId="0" borderId="27" xfId="0" applyNumberFormat="1" applyFont="1" applyBorder="1" applyAlignment="1">
      <alignment/>
    </xf>
    <xf numFmtId="0" fontId="6" fillId="0" borderId="27" xfId="0" applyFont="1" applyBorder="1" applyAlignment="1">
      <alignment/>
    </xf>
    <xf numFmtId="0" fontId="6" fillId="49" borderId="39" xfId="0" applyFont="1" applyFill="1" applyBorder="1" applyAlignment="1">
      <alignment/>
    </xf>
    <xf numFmtId="0" fontId="7" fillId="0" borderId="24" xfId="0" applyFont="1" applyBorder="1" applyAlignment="1">
      <alignment/>
    </xf>
    <xf numFmtId="0" fontId="7" fillId="0" borderId="28" xfId="0" applyFont="1" applyBorder="1" applyAlignment="1">
      <alignment/>
    </xf>
    <xf numFmtId="0" fontId="0" fillId="0" borderId="28" xfId="0" applyBorder="1" applyAlignment="1">
      <alignment/>
    </xf>
    <xf numFmtId="197" fontId="0" fillId="16" borderId="28" xfId="0" applyNumberFormat="1" applyFill="1" applyBorder="1" applyAlignment="1">
      <alignment/>
    </xf>
    <xf numFmtId="192" fontId="0" fillId="16" borderId="36" xfId="609" applyNumberFormat="1" applyFont="1" applyFill="1" applyBorder="1" applyAlignment="1">
      <alignment horizontal="center"/>
    </xf>
    <xf numFmtId="178" fontId="12" fillId="0" borderId="42" xfId="0" applyNumberFormat="1" applyFont="1" applyFill="1" applyBorder="1" applyAlignment="1" applyProtection="1">
      <alignment horizontal="right"/>
      <protection locked="0"/>
    </xf>
    <xf numFmtId="178" fontId="12" fillId="0" borderId="43" xfId="0" applyNumberFormat="1" applyFont="1" applyFill="1" applyBorder="1" applyAlignment="1" applyProtection="1">
      <alignment horizontal="center"/>
      <protection locked="0"/>
    </xf>
    <xf numFmtId="0" fontId="12" fillId="0" borderId="44" xfId="0" applyFont="1" applyFill="1" applyBorder="1" applyAlignment="1" applyProtection="1">
      <alignment horizontal="center"/>
      <protection locked="0"/>
    </xf>
    <xf numFmtId="2" fontId="12" fillId="0" borderId="45" xfId="0" applyNumberFormat="1" applyFont="1" applyFill="1" applyBorder="1" applyAlignment="1" applyProtection="1">
      <alignment horizontal="center"/>
      <protection locked="0"/>
    </xf>
    <xf numFmtId="0" fontId="11" fillId="0" borderId="46" xfId="0" applyFont="1" applyFill="1" applyBorder="1" applyAlignment="1" applyProtection="1">
      <alignment horizontal="center"/>
      <protection locked="0"/>
    </xf>
    <xf numFmtId="2" fontId="11" fillId="0" borderId="46" xfId="0" applyNumberFormat="1" applyFont="1" applyFill="1" applyBorder="1" applyAlignment="1" applyProtection="1">
      <alignment horizontal="center"/>
      <protection locked="0"/>
    </xf>
    <xf numFmtId="0" fontId="11" fillId="0" borderId="47" xfId="0" applyFont="1" applyFill="1" applyBorder="1" applyAlignment="1" applyProtection="1">
      <alignment horizontal="center"/>
      <protection locked="0"/>
    </xf>
    <xf numFmtId="10" fontId="0" fillId="16" borderId="48" xfId="903" applyNumberFormat="1" applyFont="1" applyFill="1" applyBorder="1" applyAlignment="1">
      <alignment horizontal="center"/>
    </xf>
    <xf numFmtId="0" fontId="6" fillId="0" borderId="49" xfId="0" applyFont="1" applyBorder="1" applyAlignment="1">
      <alignment horizontal="center"/>
    </xf>
    <xf numFmtId="0" fontId="6" fillId="0" borderId="32" xfId="0" applyFont="1" applyBorder="1" applyAlignment="1">
      <alignment/>
    </xf>
    <xf numFmtId="0" fontId="6" fillId="0" borderId="33" xfId="0" applyFont="1" applyBorder="1" applyAlignment="1">
      <alignment/>
    </xf>
    <xf numFmtId="0" fontId="6" fillId="49" borderId="50" xfId="0" applyFont="1" applyFill="1" applyBorder="1" applyAlignment="1">
      <alignment horizontal="center"/>
    </xf>
    <xf numFmtId="0" fontId="6" fillId="49" borderId="44" xfId="0" applyFont="1" applyFill="1" applyBorder="1" applyAlignment="1">
      <alignment horizontal="center"/>
    </xf>
    <xf numFmtId="0" fontId="0" fillId="0" borderId="45" xfId="0" applyBorder="1" applyAlignment="1">
      <alignment/>
    </xf>
    <xf numFmtId="0" fontId="6" fillId="16" borderId="19" xfId="0" applyFont="1" applyFill="1" applyBorder="1" applyAlignment="1">
      <alignment/>
    </xf>
    <xf numFmtId="0" fontId="6" fillId="16" borderId="24" xfId="0" applyFont="1" applyFill="1" applyBorder="1" applyAlignment="1">
      <alignment/>
    </xf>
    <xf numFmtId="0" fontId="0" fillId="0" borderId="24" xfId="0" applyBorder="1" applyAlignment="1">
      <alignment/>
    </xf>
    <xf numFmtId="0" fontId="0" fillId="0" borderId="50" xfId="0" applyBorder="1" applyAlignment="1">
      <alignment/>
    </xf>
    <xf numFmtId="192" fontId="0" fillId="16" borderId="51" xfId="609" applyNumberFormat="1" applyFont="1" applyFill="1" applyBorder="1" applyAlignment="1">
      <alignment horizontal="center"/>
    </xf>
    <xf numFmtId="0" fontId="6" fillId="0" borderId="52" xfId="0" applyFont="1" applyBorder="1" applyAlignment="1">
      <alignment horizontal="center"/>
    </xf>
    <xf numFmtId="10" fontId="0" fillId="16" borderId="51" xfId="903" applyNumberFormat="1" applyFont="1" applyFill="1" applyBorder="1" applyAlignment="1">
      <alignment horizontal="center"/>
    </xf>
    <xf numFmtId="10" fontId="0" fillId="16" borderId="34" xfId="903" applyNumberFormat="1" applyFont="1" applyFill="1" applyBorder="1" applyAlignment="1">
      <alignment horizontal="center"/>
    </xf>
    <xf numFmtId="2" fontId="12" fillId="50" borderId="44" xfId="0" applyNumberFormat="1" applyFont="1" applyFill="1" applyBorder="1" applyAlignment="1" applyProtection="1">
      <alignment horizontal="center"/>
      <protection locked="0"/>
    </xf>
    <xf numFmtId="2" fontId="12" fillId="50" borderId="32" xfId="0" applyNumberFormat="1" applyFont="1" applyFill="1" applyBorder="1" applyAlignment="1" applyProtection="1">
      <alignment horizontal="center"/>
      <protection locked="0"/>
    </xf>
    <xf numFmtId="0" fontId="11" fillId="0" borderId="53" xfId="0" applyFont="1" applyFill="1" applyBorder="1" applyAlignment="1" applyProtection="1">
      <alignment horizontal="center"/>
      <protection locked="0"/>
    </xf>
    <xf numFmtId="2" fontId="11" fillId="0" borderId="54" xfId="0" applyNumberFormat="1" applyFont="1" applyFill="1" applyBorder="1" applyAlignment="1" applyProtection="1">
      <alignment horizontal="center"/>
      <protection locked="0"/>
    </xf>
    <xf numFmtId="0" fontId="11" fillId="0" borderId="55" xfId="0" applyFont="1" applyFill="1" applyBorder="1" applyAlignment="1" applyProtection="1">
      <alignment horizontal="center"/>
      <protection locked="0"/>
    </xf>
    <xf numFmtId="0" fontId="12" fillId="3" borderId="27" xfId="0" applyFont="1" applyFill="1" applyBorder="1" applyAlignment="1" applyProtection="1">
      <alignment horizontal="center"/>
      <protection locked="0"/>
    </xf>
    <xf numFmtId="2" fontId="12" fillId="3" borderId="28" xfId="0" applyNumberFormat="1" applyFont="1" applyFill="1" applyBorder="1" applyAlignment="1" applyProtection="1">
      <alignment horizontal="center"/>
      <protection locked="0"/>
    </xf>
    <xf numFmtId="0" fontId="12" fillId="3" borderId="53" xfId="0" applyFont="1" applyFill="1" applyBorder="1" applyAlignment="1" applyProtection="1">
      <alignment horizontal="center"/>
      <protection locked="0"/>
    </xf>
    <xf numFmtId="2" fontId="12" fillId="3" borderId="55" xfId="0" applyNumberFormat="1" applyFont="1" applyFill="1" applyBorder="1" applyAlignment="1" applyProtection="1">
      <alignment horizontal="center"/>
      <protection locked="0"/>
    </xf>
    <xf numFmtId="10" fontId="0" fillId="16" borderId="31" xfId="903" applyNumberFormat="1" applyFont="1" applyFill="1" applyBorder="1" applyAlignment="1">
      <alignment horizontal="center"/>
    </xf>
    <xf numFmtId="196" fontId="0" fillId="16" borderId="27" xfId="925" applyNumberFormat="1" applyFont="1" applyFill="1" applyBorder="1" applyAlignment="1">
      <alignment/>
    </xf>
    <xf numFmtId="196" fontId="0" fillId="16" borderId="44" xfId="925" applyNumberFormat="1" applyFont="1" applyFill="1" applyBorder="1" applyAlignment="1">
      <alignment/>
    </xf>
    <xf numFmtId="191" fontId="0" fillId="16" borderId="24" xfId="925" applyNumberFormat="1" applyFont="1" applyFill="1" applyBorder="1" applyAlignment="1">
      <alignment/>
    </xf>
    <xf numFmtId="191" fontId="0" fillId="16" borderId="50" xfId="925" applyNumberFormat="1" applyFont="1" applyFill="1" applyBorder="1" applyAlignment="1">
      <alignment/>
    </xf>
    <xf numFmtId="191" fontId="0" fillId="16" borderId="49" xfId="925" applyNumberFormat="1" applyFont="1" applyFill="1" applyBorder="1" applyAlignment="1">
      <alignment/>
    </xf>
    <xf numFmtId="196" fontId="0" fillId="16" borderId="32" xfId="925" applyNumberFormat="1" applyFont="1" applyFill="1" applyBorder="1" applyAlignment="1">
      <alignment/>
    </xf>
    <xf numFmtId="0" fontId="0" fillId="0" borderId="33" xfId="0" applyBorder="1" applyAlignment="1">
      <alignment/>
    </xf>
    <xf numFmtId="0" fontId="0" fillId="0" borderId="49" xfId="0" applyBorder="1" applyAlignment="1">
      <alignment/>
    </xf>
    <xf numFmtId="0" fontId="6" fillId="0" borderId="0" xfId="853" applyFont="1" applyBorder="1">
      <alignment/>
      <protection/>
    </xf>
    <xf numFmtId="2" fontId="6" fillId="0" borderId="0" xfId="853" applyNumberFormat="1" applyFont="1" applyBorder="1">
      <alignment/>
      <protection/>
    </xf>
    <xf numFmtId="0" fontId="7" fillId="0" borderId="0" xfId="853" applyFont="1">
      <alignment/>
      <protection/>
    </xf>
    <xf numFmtId="2" fontId="6" fillId="0" borderId="0" xfId="853" applyNumberFormat="1" applyFont="1" applyBorder="1" applyAlignment="1">
      <alignment horizontal="center"/>
      <protection/>
    </xf>
    <xf numFmtId="2" fontId="12" fillId="0" borderId="27" xfId="0" applyNumberFormat="1" applyFont="1" applyFill="1" applyBorder="1" applyAlignment="1" applyProtection="1">
      <alignment horizontal="center"/>
      <protection locked="0"/>
    </xf>
    <xf numFmtId="2" fontId="12" fillId="50" borderId="27" xfId="0" applyNumberFormat="1" applyFont="1" applyFill="1" applyBorder="1" applyAlignment="1" applyProtection="1">
      <alignment horizontal="center"/>
      <protection locked="0"/>
    </xf>
    <xf numFmtId="0" fontId="12" fillId="0" borderId="27" xfId="0" applyFont="1" applyFill="1" applyBorder="1" applyAlignment="1" applyProtection="1">
      <alignment horizontal="center"/>
      <protection locked="0"/>
    </xf>
    <xf numFmtId="178" fontId="12" fillId="0" borderId="56" xfId="0" applyNumberFormat="1" applyFont="1" applyFill="1" applyBorder="1" applyAlignment="1" applyProtection="1">
      <alignment horizontal="center"/>
      <protection locked="0"/>
    </xf>
    <xf numFmtId="178" fontId="12" fillId="0" borderId="57" xfId="0" applyNumberFormat="1" applyFont="1" applyFill="1" applyBorder="1" applyAlignment="1" applyProtection="1">
      <alignment horizontal="right"/>
      <protection locked="0"/>
    </xf>
    <xf numFmtId="0" fontId="7" fillId="0" borderId="0" xfId="853">
      <alignment/>
      <protection/>
    </xf>
    <xf numFmtId="0" fontId="6" fillId="0" borderId="58" xfId="853" applyFont="1" applyBorder="1" applyAlignment="1" applyProtection="1">
      <alignment horizontal="left"/>
      <protection locked="0"/>
    </xf>
    <xf numFmtId="178" fontId="6" fillId="0" borderId="59" xfId="853" applyNumberFormat="1" applyFont="1" applyBorder="1" applyAlignment="1" applyProtection="1">
      <alignment horizontal="center"/>
      <protection locked="0"/>
    </xf>
    <xf numFmtId="0" fontId="7" fillId="0" borderId="59" xfId="853" applyFont="1" applyBorder="1">
      <alignment/>
      <protection/>
    </xf>
    <xf numFmtId="0" fontId="7" fillId="0" borderId="60" xfId="853" applyFont="1" applyBorder="1">
      <alignment/>
      <protection/>
    </xf>
    <xf numFmtId="0" fontId="6" fillId="0" borderId="61" xfId="853" applyFont="1" applyBorder="1" applyAlignment="1" applyProtection="1">
      <alignment horizontal="left"/>
      <protection locked="0"/>
    </xf>
    <xf numFmtId="0" fontId="6" fillId="0" borderId="62" xfId="853" applyFont="1" applyBorder="1" applyAlignment="1">
      <alignment horizontal="center"/>
      <protection/>
    </xf>
    <xf numFmtId="0" fontId="6" fillId="0" borderId="62" xfId="853" applyFont="1" applyBorder="1">
      <alignment/>
      <protection/>
    </xf>
    <xf numFmtId="0" fontId="6" fillId="0" borderId="63" xfId="853" applyFont="1" applyBorder="1" applyAlignment="1">
      <alignment horizontal="center"/>
      <protection/>
    </xf>
    <xf numFmtId="0" fontId="6" fillId="0" borderId="61" xfId="853" applyFont="1" applyBorder="1">
      <alignment/>
      <protection/>
    </xf>
    <xf numFmtId="178" fontId="6" fillId="0" borderId="62" xfId="853" applyNumberFormat="1" applyFont="1" applyBorder="1" applyAlignment="1" applyProtection="1">
      <alignment horizontal="center"/>
      <protection locked="0"/>
    </xf>
    <xf numFmtId="0" fontId="6" fillId="0" borderId="63" xfId="853" applyFont="1" applyBorder="1">
      <alignment/>
      <protection/>
    </xf>
    <xf numFmtId="2" fontId="6" fillId="0" borderId="64" xfId="853" applyNumberFormat="1" applyFont="1" applyBorder="1">
      <alignment/>
      <protection/>
    </xf>
    <xf numFmtId="2" fontId="6" fillId="0" borderId="47" xfId="853" applyNumberFormat="1" applyFont="1" applyBorder="1">
      <alignment/>
      <protection/>
    </xf>
    <xf numFmtId="0" fontId="6" fillId="0" borderId="61" xfId="853" applyFont="1" applyBorder="1" applyAlignment="1">
      <alignment horizontal="left"/>
      <protection/>
    </xf>
    <xf numFmtId="1" fontId="6" fillId="0" borderId="62" xfId="853" applyNumberFormat="1" applyFont="1" applyBorder="1" applyAlignment="1">
      <alignment horizontal="center"/>
      <protection/>
    </xf>
    <xf numFmtId="2" fontId="6" fillId="0" borderId="63" xfId="853" applyNumberFormat="1" applyFont="1" applyBorder="1" applyAlignment="1">
      <alignment horizontal="center"/>
      <protection/>
    </xf>
    <xf numFmtId="2" fontId="6" fillId="0" borderId="63" xfId="853" applyNumberFormat="1" applyFont="1" applyBorder="1">
      <alignment/>
      <protection/>
    </xf>
    <xf numFmtId="2" fontId="7" fillId="0" borderId="0" xfId="853" applyNumberFormat="1" applyFont="1">
      <alignment/>
      <protection/>
    </xf>
    <xf numFmtId="2" fontId="6" fillId="0" borderId="62" xfId="853" applyNumberFormat="1" applyFont="1" applyBorder="1" applyAlignment="1">
      <alignment horizontal="center"/>
      <protection/>
    </xf>
    <xf numFmtId="0" fontId="6" fillId="0" borderId="65" xfId="853" applyFont="1" applyBorder="1">
      <alignment/>
      <protection/>
    </xf>
    <xf numFmtId="2" fontId="6" fillId="0" borderId="66" xfId="853" applyNumberFormat="1" applyFont="1" applyBorder="1" applyAlignment="1">
      <alignment horizontal="center"/>
      <protection/>
    </xf>
    <xf numFmtId="0" fontId="6" fillId="0" borderId="66" xfId="853" applyFont="1" applyBorder="1">
      <alignment/>
      <protection/>
    </xf>
    <xf numFmtId="2" fontId="6" fillId="0" borderId="67" xfId="853" applyNumberFormat="1" applyFont="1" applyBorder="1">
      <alignment/>
      <protection/>
    </xf>
    <xf numFmtId="2" fontId="6" fillId="0" borderId="60" xfId="853" applyNumberFormat="1" applyFont="1" applyBorder="1" applyAlignment="1">
      <alignment horizontal="center"/>
      <protection/>
    </xf>
    <xf numFmtId="2" fontId="6" fillId="0" borderId="67" xfId="853" applyNumberFormat="1" applyFont="1" applyBorder="1" applyAlignment="1">
      <alignment horizontal="center"/>
      <protection/>
    </xf>
    <xf numFmtId="10" fontId="6" fillId="0" borderId="68" xfId="925" applyNumberFormat="1" applyFont="1" applyBorder="1" applyAlignment="1">
      <alignment horizontal="center"/>
    </xf>
    <xf numFmtId="10" fontId="6" fillId="0" borderId="69" xfId="925" applyNumberFormat="1" applyFont="1" applyBorder="1" applyAlignment="1">
      <alignment horizontal="center"/>
    </xf>
    <xf numFmtId="10" fontId="6" fillId="0" borderId="70" xfId="925" applyNumberFormat="1" applyFont="1" applyBorder="1" applyAlignment="1">
      <alignment horizontal="center"/>
    </xf>
    <xf numFmtId="2" fontId="6" fillId="0" borderId="37" xfId="853" applyNumberFormat="1" applyFont="1" applyBorder="1">
      <alignment/>
      <protection/>
    </xf>
    <xf numFmtId="0" fontId="7" fillId="0" borderId="29" xfId="853" applyFont="1" applyBorder="1">
      <alignment/>
      <protection/>
    </xf>
    <xf numFmtId="0" fontId="7" fillId="0" borderId="30" xfId="853" applyFont="1" applyBorder="1">
      <alignment/>
      <protection/>
    </xf>
    <xf numFmtId="10" fontId="6" fillId="0" borderId="24" xfId="925" applyNumberFormat="1" applyFont="1" applyBorder="1" applyAlignment="1">
      <alignment/>
    </xf>
    <xf numFmtId="0" fontId="7" fillId="0" borderId="31" xfId="853" applyFont="1" applyBorder="1">
      <alignment/>
      <protection/>
    </xf>
    <xf numFmtId="2" fontId="6" fillId="0" borderId="38" xfId="853" applyNumberFormat="1" applyFont="1" applyBorder="1">
      <alignment/>
      <protection/>
    </xf>
    <xf numFmtId="0" fontId="6" fillId="0" borderId="45" xfId="0" applyFont="1" applyBorder="1" applyAlignment="1">
      <alignment horizontal="center"/>
    </xf>
    <xf numFmtId="49" fontId="6" fillId="0" borderId="28" xfId="0" applyNumberFormat="1" applyFont="1" applyBorder="1" applyAlignment="1">
      <alignment horizontal="center"/>
    </xf>
    <xf numFmtId="0" fontId="7" fillId="0" borderId="0" xfId="836">
      <alignment/>
      <protection/>
    </xf>
    <xf numFmtId="0" fontId="6" fillId="0" borderId="0" xfId="836" applyFont="1" applyBorder="1">
      <alignment/>
      <protection/>
    </xf>
    <xf numFmtId="2" fontId="6" fillId="0" borderId="0" xfId="836" applyNumberFormat="1" applyFont="1" applyBorder="1">
      <alignment/>
      <protection/>
    </xf>
    <xf numFmtId="0" fontId="6" fillId="0" borderId="58" xfId="836" applyFont="1" applyBorder="1" applyAlignment="1" applyProtection="1">
      <alignment horizontal="left"/>
      <protection locked="0"/>
    </xf>
    <xf numFmtId="178" fontId="6" fillId="0" borderId="59" xfId="836" applyNumberFormat="1" applyFont="1" applyBorder="1" applyAlignment="1" applyProtection="1">
      <alignment horizontal="center"/>
      <protection locked="0"/>
    </xf>
    <xf numFmtId="0" fontId="7" fillId="0" borderId="59" xfId="836" applyFont="1" applyBorder="1">
      <alignment/>
      <protection/>
    </xf>
    <xf numFmtId="0" fontId="7" fillId="0" borderId="60" xfId="836" applyFont="1" applyBorder="1">
      <alignment/>
      <protection/>
    </xf>
    <xf numFmtId="0" fontId="7" fillId="0" borderId="0" xfId="836" applyFont="1">
      <alignment/>
      <protection/>
    </xf>
    <xf numFmtId="0" fontId="6" fillId="0" borderId="61" xfId="836" applyFont="1" applyBorder="1" applyAlignment="1" applyProtection="1">
      <alignment horizontal="left"/>
      <protection locked="0"/>
    </xf>
    <xf numFmtId="0" fontId="6" fillId="0" borderId="62" xfId="836" applyFont="1" applyBorder="1" applyAlignment="1">
      <alignment horizontal="center"/>
      <protection/>
    </xf>
    <xf numFmtId="0" fontId="6" fillId="0" borderId="62" xfId="836" applyFont="1" applyBorder="1">
      <alignment/>
      <protection/>
    </xf>
    <xf numFmtId="0" fontId="6" fillId="0" borderId="63" xfId="836" applyFont="1" applyBorder="1" applyAlignment="1">
      <alignment horizontal="center"/>
      <protection/>
    </xf>
    <xf numFmtId="0" fontId="6" fillId="0" borderId="61" xfId="836" applyFont="1" applyBorder="1">
      <alignment/>
      <protection/>
    </xf>
    <xf numFmtId="178" fontId="6" fillId="0" borderId="62" xfId="836" applyNumberFormat="1" applyFont="1" applyBorder="1" applyAlignment="1" applyProtection="1">
      <alignment horizontal="center"/>
      <protection locked="0"/>
    </xf>
    <xf numFmtId="0" fontId="6" fillId="0" borderId="63" xfId="836" applyFont="1" applyBorder="1">
      <alignment/>
      <protection/>
    </xf>
    <xf numFmtId="2" fontId="6" fillId="0" borderId="64" xfId="836" applyNumberFormat="1" applyFont="1" applyBorder="1">
      <alignment/>
      <protection/>
    </xf>
    <xf numFmtId="2" fontId="6" fillId="0" borderId="47" xfId="836" applyNumberFormat="1" applyFont="1" applyBorder="1">
      <alignment/>
      <protection/>
    </xf>
    <xf numFmtId="0" fontId="6" fillId="0" borderId="61" xfId="836" applyFont="1" applyBorder="1" applyAlignment="1">
      <alignment horizontal="left"/>
      <protection/>
    </xf>
    <xf numFmtId="1" fontId="6" fillId="0" borderId="62" xfId="836" applyNumberFormat="1" applyFont="1" applyBorder="1" applyAlignment="1">
      <alignment horizontal="center"/>
      <protection/>
    </xf>
    <xf numFmtId="2" fontId="6" fillId="0" borderId="63" xfId="836" applyNumberFormat="1" applyFont="1" applyBorder="1" applyAlignment="1">
      <alignment horizontal="center"/>
      <protection/>
    </xf>
    <xf numFmtId="2" fontId="6" fillId="0" borderId="63" xfId="836" applyNumberFormat="1" applyFont="1" applyBorder="1">
      <alignment/>
      <protection/>
    </xf>
    <xf numFmtId="2" fontId="7" fillId="0" borderId="0" xfId="836" applyNumberFormat="1" applyFont="1">
      <alignment/>
      <protection/>
    </xf>
    <xf numFmtId="2" fontId="6" fillId="0" borderId="62" xfId="836" applyNumberFormat="1" applyFont="1" applyBorder="1" applyAlignment="1">
      <alignment horizontal="center"/>
      <protection/>
    </xf>
    <xf numFmtId="0" fontId="6" fillId="0" borderId="65" xfId="836" applyFont="1" applyBorder="1">
      <alignment/>
      <protection/>
    </xf>
    <xf numFmtId="2" fontId="6" fillId="0" borderId="66" xfId="836" applyNumberFormat="1" applyFont="1" applyBorder="1" applyAlignment="1">
      <alignment horizontal="center"/>
      <protection/>
    </xf>
    <xf numFmtId="0" fontId="6" fillId="0" borderId="66" xfId="836" applyFont="1" applyBorder="1">
      <alignment/>
      <protection/>
    </xf>
    <xf numFmtId="2" fontId="6" fillId="0" borderId="67" xfId="836" applyNumberFormat="1" applyFont="1" applyBorder="1">
      <alignment/>
      <protection/>
    </xf>
    <xf numFmtId="2" fontId="6" fillId="0" borderId="0" xfId="836" applyNumberFormat="1" applyFont="1" applyBorder="1" applyAlignment="1">
      <alignment horizontal="center"/>
      <protection/>
    </xf>
    <xf numFmtId="2" fontId="6" fillId="0" borderId="60" xfId="836" applyNumberFormat="1" applyFont="1" applyBorder="1" applyAlignment="1">
      <alignment horizontal="center"/>
      <protection/>
    </xf>
    <xf numFmtId="2" fontId="6" fillId="0" borderId="67" xfId="836" applyNumberFormat="1" applyFont="1" applyBorder="1" applyAlignment="1">
      <alignment horizontal="center"/>
      <protection/>
    </xf>
    <xf numFmtId="10" fontId="6" fillId="0" borderId="68" xfId="904" applyNumberFormat="1" applyFont="1" applyBorder="1" applyAlignment="1">
      <alignment horizontal="center"/>
    </xf>
    <xf numFmtId="10" fontId="6" fillId="0" borderId="69" xfId="904" applyNumberFormat="1" applyFont="1" applyBorder="1" applyAlignment="1">
      <alignment horizontal="center"/>
    </xf>
    <xf numFmtId="10" fontId="6" fillId="0" borderId="70" xfId="904" applyNumberFormat="1" applyFont="1" applyBorder="1" applyAlignment="1">
      <alignment horizontal="center"/>
    </xf>
    <xf numFmtId="178" fontId="12" fillId="0" borderId="71" xfId="0" applyNumberFormat="1" applyFont="1" applyFill="1" applyBorder="1" applyAlignment="1" applyProtection="1">
      <alignment horizontal="right"/>
      <protection locked="0"/>
    </xf>
    <xf numFmtId="0" fontId="6" fillId="0" borderId="0" xfId="840" applyFont="1" applyBorder="1">
      <alignment/>
      <protection/>
    </xf>
    <xf numFmtId="2" fontId="6" fillId="0" borderId="0" xfId="840" applyNumberFormat="1" applyFont="1" applyBorder="1">
      <alignment/>
      <protection/>
    </xf>
    <xf numFmtId="0" fontId="7" fillId="0" borderId="0" xfId="840" applyFont="1">
      <alignment/>
      <protection/>
    </xf>
    <xf numFmtId="2" fontId="6" fillId="0" borderId="0" xfId="840" applyNumberFormat="1" applyFont="1" applyBorder="1" applyAlignment="1">
      <alignment horizontal="center"/>
      <protection/>
    </xf>
    <xf numFmtId="0" fontId="6" fillId="0" borderId="0" xfId="841" applyFont="1" applyBorder="1">
      <alignment/>
      <protection/>
    </xf>
    <xf numFmtId="2" fontId="6" fillId="0" borderId="0" xfId="841" applyNumberFormat="1" applyFont="1" applyBorder="1">
      <alignment/>
      <protection/>
    </xf>
    <xf numFmtId="0" fontId="7" fillId="0" borderId="0" xfId="841" applyFont="1">
      <alignment/>
      <protection/>
    </xf>
    <xf numFmtId="2" fontId="6" fillId="0" borderId="0" xfId="841" applyNumberFormat="1" applyFont="1" applyBorder="1" applyAlignment="1">
      <alignment horizontal="center"/>
      <protection/>
    </xf>
    <xf numFmtId="0" fontId="7" fillId="0" borderId="0" xfId="842">
      <alignment/>
      <protection/>
    </xf>
    <xf numFmtId="0" fontId="6" fillId="0" borderId="0" xfId="842" applyFont="1" applyBorder="1">
      <alignment/>
      <protection/>
    </xf>
    <xf numFmtId="2" fontId="6" fillId="0" borderId="0" xfId="842" applyNumberFormat="1" applyFont="1" applyBorder="1">
      <alignment/>
      <protection/>
    </xf>
    <xf numFmtId="0" fontId="6" fillId="0" borderId="58" xfId="842" applyFont="1" applyBorder="1" applyAlignment="1" applyProtection="1">
      <alignment horizontal="left"/>
      <protection locked="0"/>
    </xf>
    <xf numFmtId="178" fontId="6" fillId="0" borderId="59" xfId="842" applyNumberFormat="1" applyFont="1" applyBorder="1" applyAlignment="1" applyProtection="1">
      <alignment horizontal="center"/>
      <protection locked="0"/>
    </xf>
    <xf numFmtId="0" fontId="7" fillId="0" borderId="59" xfId="842" applyFont="1" applyBorder="1">
      <alignment/>
      <protection/>
    </xf>
    <xf numFmtId="0" fontId="7" fillId="0" borderId="60" xfId="842" applyFont="1" applyBorder="1">
      <alignment/>
      <protection/>
    </xf>
    <xf numFmtId="0" fontId="7" fillId="0" borderId="0" xfId="842" applyFont="1">
      <alignment/>
      <protection/>
    </xf>
    <xf numFmtId="0" fontId="6" fillId="0" borderId="61" xfId="842" applyFont="1" applyBorder="1" applyAlignment="1" applyProtection="1">
      <alignment horizontal="left"/>
      <protection locked="0"/>
    </xf>
    <xf numFmtId="0" fontId="6" fillId="0" borderId="62" xfId="842" applyFont="1" applyBorder="1" applyAlignment="1">
      <alignment horizontal="center"/>
      <protection/>
    </xf>
    <xf numFmtId="0" fontId="6" fillId="0" borderId="62" xfId="842" applyFont="1" applyBorder="1">
      <alignment/>
      <protection/>
    </xf>
    <xf numFmtId="0" fontId="6" fillId="0" borderId="63" xfId="842" applyFont="1" applyBorder="1" applyAlignment="1">
      <alignment horizontal="center"/>
      <protection/>
    </xf>
    <xf numFmtId="0" fontId="6" fillId="0" borderId="61" xfId="842" applyFont="1" applyBorder="1">
      <alignment/>
      <protection/>
    </xf>
    <xf numFmtId="178" fontId="6" fillId="0" borderId="62" xfId="842" applyNumberFormat="1" applyFont="1" applyBorder="1" applyAlignment="1" applyProtection="1">
      <alignment horizontal="center"/>
      <protection locked="0"/>
    </xf>
    <xf numFmtId="0" fontId="6" fillId="0" borderId="63" xfId="842" applyFont="1" applyBorder="1">
      <alignment/>
      <protection/>
    </xf>
    <xf numFmtId="2" fontId="6" fillId="0" borderId="64" xfId="842" applyNumberFormat="1" applyFont="1" applyBorder="1">
      <alignment/>
      <protection/>
    </xf>
    <xf numFmtId="2" fontId="6" fillId="0" borderId="47" xfId="842" applyNumberFormat="1" applyFont="1" applyBorder="1">
      <alignment/>
      <protection/>
    </xf>
    <xf numFmtId="0" fontId="6" fillId="0" borderId="61" xfId="842" applyFont="1" applyBorder="1" applyAlignment="1">
      <alignment horizontal="left"/>
      <protection/>
    </xf>
    <xf numFmtId="1" fontId="6" fillId="0" borderId="62" xfId="842" applyNumberFormat="1" applyFont="1" applyBorder="1" applyAlignment="1">
      <alignment horizontal="center"/>
      <protection/>
    </xf>
    <xf numFmtId="2" fontId="6" fillId="0" borderId="63" xfId="842" applyNumberFormat="1" applyFont="1" applyBorder="1" applyAlignment="1">
      <alignment horizontal="center"/>
      <protection/>
    </xf>
    <xf numFmtId="2" fontId="6" fillId="0" borderId="63" xfId="842" applyNumberFormat="1" applyFont="1" applyBorder="1">
      <alignment/>
      <protection/>
    </xf>
    <xf numFmtId="2" fontId="7" fillId="0" borderId="0" xfId="842" applyNumberFormat="1" applyFont="1">
      <alignment/>
      <protection/>
    </xf>
    <xf numFmtId="2" fontId="6" fillId="0" borderId="62" xfId="842" applyNumberFormat="1" applyFont="1" applyBorder="1" applyAlignment="1">
      <alignment horizontal="center"/>
      <protection/>
    </xf>
    <xf numFmtId="0" fontId="6" fillId="0" borderId="65" xfId="842" applyFont="1" applyBorder="1">
      <alignment/>
      <protection/>
    </xf>
    <xf numFmtId="2" fontId="6" fillId="0" borderId="66" xfId="842" applyNumberFormat="1" applyFont="1" applyBorder="1" applyAlignment="1">
      <alignment horizontal="center"/>
      <protection/>
    </xf>
    <xf numFmtId="0" fontId="6" fillId="0" borderId="66" xfId="842" applyFont="1" applyBorder="1">
      <alignment/>
      <protection/>
    </xf>
    <xf numFmtId="2" fontId="6" fillId="0" borderId="67" xfId="842" applyNumberFormat="1" applyFont="1" applyBorder="1">
      <alignment/>
      <protection/>
    </xf>
    <xf numFmtId="2" fontId="6" fillId="0" borderId="0" xfId="842" applyNumberFormat="1" applyFont="1" applyBorder="1" applyAlignment="1">
      <alignment horizontal="center"/>
      <protection/>
    </xf>
    <xf numFmtId="2" fontId="6" fillId="0" borderId="60" xfId="842" applyNumberFormat="1" applyFont="1" applyBorder="1" applyAlignment="1">
      <alignment horizontal="center"/>
      <protection/>
    </xf>
    <xf numFmtId="2" fontId="6" fillId="0" borderId="67" xfId="842" applyNumberFormat="1" applyFont="1" applyBorder="1" applyAlignment="1">
      <alignment horizontal="center"/>
      <protection/>
    </xf>
    <xf numFmtId="10" fontId="6" fillId="0" borderId="68" xfId="910" applyNumberFormat="1" applyFont="1" applyBorder="1" applyAlignment="1">
      <alignment horizontal="center"/>
    </xf>
    <xf numFmtId="10" fontId="6" fillId="0" borderId="69" xfId="910" applyNumberFormat="1" applyFont="1" applyBorder="1" applyAlignment="1">
      <alignment horizontal="center"/>
    </xf>
    <xf numFmtId="10" fontId="6" fillId="0" borderId="70" xfId="910" applyNumberFormat="1" applyFont="1" applyBorder="1" applyAlignment="1">
      <alignment horizontal="center"/>
    </xf>
    <xf numFmtId="0" fontId="7" fillId="0" borderId="0" xfId="845">
      <alignment/>
      <protection/>
    </xf>
    <xf numFmtId="0" fontId="6" fillId="0" borderId="58" xfId="845" applyFont="1" applyBorder="1" applyAlignment="1" applyProtection="1">
      <alignment horizontal="left"/>
      <protection locked="0"/>
    </xf>
    <xf numFmtId="178" fontId="6" fillId="0" borderId="59" xfId="845" applyNumberFormat="1" applyFont="1" applyBorder="1" applyAlignment="1" applyProtection="1">
      <alignment horizontal="center"/>
      <protection locked="0"/>
    </xf>
    <xf numFmtId="0" fontId="7" fillId="0" borderId="59" xfId="845" applyFont="1" applyBorder="1">
      <alignment/>
      <protection/>
    </xf>
    <xf numFmtId="0" fontId="7" fillId="0" borderId="60" xfId="845" applyFont="1" applyBorder="1">
      <alignment/>
      <protection/>
    </xf>
    <xf numFmtId="0" fontId="7" fillId="0" borderId="0" xfId="845" applyFont="1">
      <alignment/>
      <protection/>
    </xf>
    <xf numFmtId="0" fontId="6" fillId="0" borderId="61" xfId="845" applyFont="1" applyBorder="1" applyAlignment="1" applyProtection="1">
      <alignment horizontal="left"/>
      <protection locked="0"/>
    </xf>
    <xf numFmtId="0" fontId="6" fillId="0" borderId="62" xfId="845" applyFont="1" applyBorder="1" applyAlignment="1">
      <alignment horizontal="center"/>
      <protection/>
    </xf>
    <xf numFmtId="0" fontId="6" fillId="0" borderId="62" xfId="845" applyFont="1" applyBorder="1">
      <alignment/>
      <protection/>
    </xf>
    <xf numFmtId="0" fontId="6" fillId="0" borderId="63" xfId="845" applyFont="1" applyBorder="1" applyAlignment="1">
      <alignment horizontal="center"/>
      <protection/>
    </xf>
    <xf numFmtId="0" fontId="6" fillId="0" borderId="61" xfId="845" applyFont="1" applyBorder="1">
      <alignment/>
      <protection/>
    </xf>
    <xf numFmtId="178" fontId="6" fillId="0" borderId="62" xfId="845" applyNumberFormat="1" applyFont="1" applyBorder="1" applyAlignment="1" applyProtection="1">
      <alignment horizontal="center"/>
      <protection locked="0"/>
    </xf>
    <xf numFmtId="0" fontId="6" fillId="0" borderId="63" xfId="845" applyFont="1" applyBorder="1">
      <alignment/>
      <protection/>
    </xf>
    <xf numFmtId="2" fontId="6" fillId="0" borderId="64" xfId="845" applyNumberFormat="1" applyFont="1" applyBorder="1">
      <alignment/>
      <protection/>
    </xf>
    <xf numFmtId="2" fontId="6" fillId="0" borderId="47" xfId="845" applyNumberFormat="1" applyFont="1" applyBorder="1">
      <alignment/>
      <protection/>
    </xf>
    <xf numFmtId="0" fontId="6" fillId="0" borderId="61" xfId="845" applyFont="1" applyBorder="1" applyAlignment="1">
      <alignment horizontal="left"/>
      <protection/>
    </xf>
    <xf numFmtId="1" fontId="6" fillId="0" borderId="62" xfId="845" applyNumberFormat="1" applyFont="1" applyBorder="1" applyAlignment="1">
      <alignment horizontal="center"/>
      <protection/>
    </xf>
    <xf numFmtId="2" fontId="6" fillId="0" borderId="63" xfId="845" applyNumberFormat="1" applyFont="1" applyBorder="1" applyAlignment="1">
      <alignment horizontal="center"/>
      <protection/>
    </xf>
    <xf numFmtId="2" fontId="6" fillId="0" borderId="63" xfId="845" applyNumberFormat="1" applyFont="1" applyBorder="1">
      <alignment/>
      <protection/>
    </xf>
    <xf numFmtId="2" fontId="7" fillId="0" borderId="0" xfId="845" applyNumberFormat="1" applyFont="1">
      <alignment/>
      <protection/>
    </xf>
    <xf numFmtId="2" fontId="6" fillId="0" borderId="62" xfId="845" applyNumberFormat="1" applyFont="1" applyBorder="1" applyAlignment="1">
      <alignment horizontal="center"/>
      <protection/>
    </xf>
    <xf numFmtId="0" fontId="6" fillId="0" borderId="65" xfId="845" applyFont="1" applyBorder="1">
      <alignment/>
      <protection/>
    </xf>
    <xf numFmtId="0" fontId="6" fillId="0" borderId="66" xfId="845" applyFont="1" applyBorder="1">
      <alignment/>
      <protection/>
    </xf>
    <xf numFmtId="2" fontId="6" fillId="0" borderId="67" xfId="845" applyNumberFormat="1" applyFont="1" applyBorder="1">
      <alignment/>
      <protection/>
    </xf>
    <xf numFmtId="2" fontId="6" fillId="0" borderId="60" xfId="845" applyNumberFormat="1" applyFont="1" applyBorder="1" applyAlignment="1">
      <alignment horizontal="center"/>
      <protection/>
    </xf>
    <xf numFmtId="2" fontId="6" fillId="0" borderId="67" xfId="845" applyNumberFormat="1" applyFont="1" applyBorder="1" applyAlignment="1">
      <alignment horizontal="center"/>
      <protection/>
    </xf>
    <xf numFmtId="10" fontId="6" fillId="0" borderId="68" xfId="913" applyNumberFormat="1" applyFont="1" applyBorder="1" applyAlignment="1">
      <alignment horizontal="center"/>
    </xf>
    <xf numFmtId="10" fontId="6" fillId="0" borderId="69" xfId="913" applyNumberFormat="1" applyFont="1" applyBorder="1" applyAlignment="1">
      <alignment horizontal="center"/>
    </xf>
    <xf numFmtId="10" fontId="6" fillId="0" borderId="70" xfId="913" applyNumberFormat="1" applyFont="1" applyBorder="1" applyAlignment="1">
      <alignment horizontal="center"/>
    </xf>
    <xf numFmtId="0" fontId="7" fillId="0" borderId="0" xfId="847">
      <alignment/>
      <protection/>
    </xf>
    <xf numFmtId="0" fontId="6" fillId="0" borderId="0" xfId="847" applyFont="1" applyBorder="1">
      <alignment/>
      <protection/>
    </xf>
    <xf numFmtId="2" fontId="6" fillId="0" borderId="0" xfId="847" applyNumberFormat="1" applyFont="1" applyBorder="1">
      <alignment/>
      <protection/>
    </xf>
    <xf numFmtId="0" fontId="6" fillId="0" borderId="58" xfId="847" applyFont="1" applyBorder="1" applyAlignment="1" applyProtection="1">
      <alignment horizontal="left"/>
      <protection locked="0"/>
    </xf>
    <xf numFmtId="178" fontId="6" fillId="0" borderId="59" xfId="847" applyNumberFormat="1" applyFont="1" applyBorder="1" applyAlignment="1" applyProtection="1">
      <alignment horizontal="center"/>
      <protection locked="0"/>
    </xf>
    <xf numFmtId="0" fontId="7" fillId="0" borderId="59" xfId="847" applyFont="1" applyBorder="1">
      <alignment/>
      <protection/>
    </xf>
    <xf numFmtId="0" fontId="7" fillId="0" borderId="60" xfId="847" applyFont="1" applyBorder="1">
      <alignment/>
      <protection/>
    </xf>
    <xf numFmtId="0" fontId="7" fillId="0" borderId="0" xfId="847" applyFont="1">
      <alignment/>
      <protection/>
    </xf>
    <xf numFmtId="0" fontId="6" fillId="0" borderId="61" xfId="847" applyFont="1" applyBorder="1" applyAlignment="1" applyProtection="1">
      <alignment horizontal="left"/>
      <protection locked="0"/>
    </xf>
    <xf numFmtId="0" fontId="6" fillId="0" borderId="62" xfId="847" applyFont="1" applyBorder="1" applyAlignment="1">
      <alignment horizontal="center"/>
      <protection/>
    </xf>
    <xf numFmtId="0" fontId="6" fillId="0" borderId="62" xfId="847" applyFont="1" applyBorder="1">
      <alignment/>
      <protection/>
    </xf>
    <xf numFmtId="0" fontId="6" fillId="0" borderId="63" xfId="847" applyFont="1" applyBorder="1" applyAlignment="1">
      <alignment horizontal="center"/>
      <protection/>
    </xf>
    <xf numFmtId="0" fontId="6" fillId="0" borderId="61" xfId="847" applyFont="1" applyBorder="1">
      <alignment/>
      <protection/>
    </xf>
    <xf numFmtId="178" fontId="6" fillId="0" borderId="62" xfId="847" applyNumberFormat="1" applyFont="1" applyBorder="1" applyAlignment="1" applyProtection="1">
      <alignment horizontal="center"/>
      <protection locked="0"/>
    </xf>
    <xf numFmtId="0" fontId="6" fillId="0" borderId="63" xfId="847" applyFont="1" applyBorder="1">
      <alignment/>
      <protection/>
    </xf>
    <xf numFmtId="2" fontId="6" fillId="0" borderId="64" xfId="847" applyNumberFormat="1" applyFont="1" applyBorder="1">
      <alignment/>
      <protection/>
    </xf>
    <xf numFmtId="2" fontId="6" fillId="0" borderId="47" xfId="847" applyNumberFormat="1" applyFont="1" applyBorder="1">
      <alignment/>
      <protection/>
    </xf>
    <xf numFmtId="0" fontId="6" fillId="0" borderId="61" xfId="847" applyFont="1" applyBorder="1" applyAlignment="1">
      <alignment horizontal="left"/>
      <protection/>
    </xf>
    <xf numFmtId="1" fontId="6" fillId="0" borderId="62" xfId="847" applyNumberFormat="1" applyFont="1" applyBorder="1" applyAlignment="1">
      <alignment horizontal="center"/>
      <protection/>
    </xf>
    <xf numFmtId="2" fontId="6" fillId="0" borderId="63" xfId="847" applyNumberFormat="1" applyFont="1" applyBorder="1" applyAlignment="1">
      <alignment horizontal="center"/>
      <protection/>
    </xf>
    <xf numFmtId="2" fontId="6" fillId="0" borderId="63" xfId="847" applyNumberFormat="1" applyFont="1" applyBorder="1">
      <alignment/>
      <protection/>
    </xf>
    <xf numFmtId="2" fontId="7" fillId="0" borderId="0" xfId="847" applyNumberFormat="1" applyFont="1">
      <alignment/>
      <protection/>
    </xf>
    <xf numFmtId="2" fontId="6" fillId="0" borderId="62" xfId="847" applyNumberFormat="1" applyFont="1" applyBorder="1" applyAlignment="1">
      <alignment horizontal="center"/>
      <protection/>
    </xf>
    <xf numFmtId="0" fontId="6" fillId="0" borderId="65" xfId="847" applyFont="1" applyBorder="1">
      <alignment/>
      <protection/>
    </xf>
    <xf numFmtId="0" fontId="6" fillId="0" borderId="66" xfId="847" applyFont="1" applyBorder="1">
      <alignment/>
      <protection/>
    </xf>
    <xf numFmtId="2" fontId="6" fillId="0" borderId="67" xfId="847" applyNumberFormat="1" applyFont="1" applyBorder="1">
      <alignment/>
      <protection/>
    </xf>
    <xf numFmtId="2" fontId="6" fillId="0" borderId="0" xfId="847" applyNumberFormat="1" applyFont="1" applyBorder="1" applyAlignment="1">
      <alignment horizontal="center"/>
      <protection/>
    </xf>
    <xf numFmtId="2" fontId="6" fillId="0" borderId="37" xfId="847" applyNumberFormat="1" applyFont="1" applyBorder="1">
      <alignment/>
      <protection/>
    </xf>
    <xf numFmtId="10" fontId="6" fillId="0" borderId="37" xfId="936" applyNumberFormat="1" applyFont="1" applyBorder="1" applyAlignment="1">
      <alignment/>
    </xf>
    <xf numFmtId="10" fontId="6" fillId="0" borderId="36" xfId="936" applyNumberFormat="1" applyFont="1" applyBorder="1" applyAlignment="1">
      <alignment/>
    </xf>
    <xf numFmtId="10" fontId="6" fillId="0" borderId="48" xfId="936" applyNumberFormat="1" applyFont="1" applyBorder="1" applyAlignment="1">
      <alignment/>
    </xf>
    <xf numFmtId="0" fontId="7" fillId="0" borderId="0" xfId="848">
      <alignment/>
      <protection/>
    </xf>
    <xf numFmtId="0" fontId="6" fillId="0" borderId="0" xfId="848" applyFont="1" applyBorder="1">
      <alignment/>
      <protection/>
    </xf>
    <xf numFmtId="2" fontId="6" fillId="0" borderId="0" xfId="848" applyNumberFormat="1" applyFont="1" applyBorder="1">
      <alignment/>
      <protection/>
    </xf>
    <xf numFmtId="0" fontId="6" fillId="0" borderId="58" xfId="848" applyFont="1" applyBorder="1" applyAlignment="1" applyProtection="1">
      <alignment horizontal="left"/>
      <protection locked="0"/>
    </xf>
    <xf numFmtId="178" fontId="6" fillId="0" borderId="59" xfId="848" applyNumberFormat="1" applyFont="1" applyBorder="1" applyAlignment="1" applyProtection="1">
      <alignment horizontal="center"/>
      <protection locked="0"/>
    </xf>
    <xf numFmtId="0" fontId="7" fillId="0" borderId="59" xfId="848" applyFont="1" applyBorder="1">
      <alignment/>
      <protection/>
    </xf>
    <xf numFmtId="0" fontId="7" fillId="0" borderId="60" xfId="848" applyFont="1" applyBorder="1">
      <alignment/>
      <protection/>
    </xf>
    <xf numFmtId="0" fontId="7" fillId="0" borderId="0" xfId="848" applyFont="1">
      <alignment/>
      <protection/>
    </xf>
    <xf numFmtId="0" fontId="6" fillId="0" borderId="61" xfId="848" applyFont="1" applyBorder="1" applyAlignment="1" applyProtection="1">
      <alignment horizontal="left"/>
      <protection locked="0"/>
    </xf>
    <xf numFmtId="0" fontId="6" fillId="0" borderId="62" xfId="848" applyFont="1" applyBorder="1" applyAlignment="1">
      <alignment horizontal="center"/>
      <protection/>
    </xf>
    <xf numFmtId="0" fontId="6" fillId="0" borderId="62" xfId="848" applyFont="1" applyBorder="1">
      <alignment/>
      <protection/>
    </xf>
    <xf numFmtId="0" fontId="6" fillId="0" borderId="63" xfId="848" applyFont="1" applyBorder="1" applyAlignment="1">
      <alignment horizontal="center"/>
      <protection/>
    </xf>
    <xf numFmtId="0" fontId="6" fillId="0" borderId="61" xfId="848" applyFont="1" applyBorder="1">
      <alignment/>
      <protection/>
    </xf>
    <xf numFmtId="178" fontId="6" fillId="0" borderId="62" xfId="848" applyNumberFormat="1" applyFont="1" applyBorder="1" applyAlignment="1" applyProtection="1">
      <alignment horizontal="center"/>
      <protection locked="0"/>
    </xf>
    <xf numFmtId="0" fontId="6" fillId="0" borderId="63" xfId="848" applyFont="1" applyBorder="1">
      <alignment/>
      <protection/>
    </xf>
    <xf numFmtId="2" fontId="6" fillId="0" borderId="64" xfId="848" applyNumberFormat="1" applyFont="1" applyBorder="1">
      <alignment/>
      <protection/>
    </xf>
    <xf numFmtId="2" fontId="6" fillId="0" borderId="47" xfId="848" applyNumberFormat="1" applyFont="1" applyBorder="1">
      <alignment/>
      <protection/>
    </xf>
    <xf numFmtId="0" fontId="6" fillId="0" borderId="61" xfId="848" applyFont="1" applyBorder="1" applyAlignment="1">
      <alignment horizontal="left"/>
      <protection/>
    </xf>
    <xf numFmtId="1" fontId="6" fillId="0" borderId="62" xfId="848" applyNumberFormat="1" applyFont="1" applyBorder="1" applyAlignment="1">
      <alignment horizontal="center"/>
      <protection/>
    </xf>
    <xf numFmtId="2" fontId="6" fillId="0" borderId="63" xfId="848" applyNumberFormat="1" applyFont="1" applyBorder="1" applyAlignment="1">
      <alignment horizontal="center"/>
      <protection/>
    </xf>
    <xf numFmtId="2" fontId="6" fillId="0" borderId="63" xfId="848" applyNumberFormat="1" applyFont="1" applyBorder="1">
      <alignment/>
      <protection/>
    </xf>
    <xf numFmtId="2" fontId="7" fillId="0" borderId="0" xfId="848" applyNumberFormat="1" applyFont="1">
      <alignment/>
      <protection/>
    </xf>
    <xf numFmtId="2" fontId="6" fillId="0" borderId="62" xfId="848" applyNumberFormat="1" applyFont="1" applyBorder="1" applyAlignment="1">
      <alignment horizontal="center"/>
      <protection/>
    </xf>
    <xf numFmtId="0" fontId="6" fillId="0" borderId="65" xfId="848" applyFont="1" applyBorder="1">
      <alignment/>
      <protection/>
    </xf>
    <xf numFmtId="0" fontId="6" fillId="0" borderId="66" xfId="848" applyFont="1" applyBorder="1">
      <alignment/>
      <protection/>
    </xf>
    <xf numFmtId="2" fontId="6" fillId="0" borderId="67" xfId="848" applyNumberFormat="1" applyFont="1" applyBorder="1">
      <alignment/>
      <protection/>
    </xf>
    <xf numFmtId="2" fontId="6" fillId="0" borderId="0" xfId="848" applyNumberFormat="1" applyFont="1" applyBorder="1" applyAlignment="1">
      <alignment horizontal="center"/>
      <protection/>
    </xf>
    <xf numFmtId="2" fontId="6" fillId="0" borderId="60" xfId="848" applyNumberFormat="1" applyFont="1" applyBorder="1" applyAlignment="1">
      <alignment horizontal="center"/>
      <protection/>
    </xf>
    <xf numFmtId="2" fontId="6" fillId="0" borderId="67" xfId="848" applyNumberFormat="1" applyFont="1" applyBorder="1" applyAlignment="1">
      <alignment horizontal="center"/>
      <protection/>
    </xf>
    <xf numFmtId="10" fontId="6" fillId="0" borderId="68" xfId="937" applyNumberFormat="1" applyFont="1" applyBorder="1" applyAlignment="1">
      <alignment horizontal="center"/>
    </xf>
    <xf numFmtId="10" fontId="6" fillId="0" borderId="69" xfId="937" applyNumberFormat="1" applyFont="1" applyBorder="1" applyAlignment="1">
      <alignment horizontal="center"/>
    </xf>
    <xf numFmtId="10" fontId="6" fillId="0" borderId="70" xfId="937" applyNumberFormat="1" applyFont="1" applyBorder="1" applyAlignment="1">
      <alignment horizontal="center"/>
    </xf>
    <xf numFmtId="0" fontId="6" fillId="0" borderId="0" xfId="849" applyFont="1" applyBorder="1">
      <alignment/>
      <protection/>
    </xf>
    <xf numFmtId="2" fontId="6" fillId="0" borderId="0" xfId="849" applyNumberFormat="1" applyFont="1" applyBorder="1">
      <alignment/>
      <protection/>
    </xf>
    <xf numFmtId="0" fontId="6" fillId="0" borderId="58" xfId="849" applyFont="1" applyBorder="1" applyAlignment="1" applyProtection="1">
      <alignment horizontal="left"/>
      <protection locked="0"/>
    </xf>
    <xf numFmtId="178" fontId="6" fillId="0" borderId="59" xfId="849" applyNumberFormat="1" applyFont="1" applyBorder="1" applyAlignment="1" applyProtection="1">
      <alignment horizontal="center"/>
      <protection locked="0"/>
    </xf>
    <xf numFmtId="0" fontId="7" fillId="0" borderId="59" xfId="849" applyFont="1" applyBorder="1">
      <alignment/>
      <protection/>
    </xf>
    <xf numFmtId="0" fontId="7" fillId="0" borderId="60" xfId="849" applyFont="1" applyBorder="1">
      <alignment/>
      <protection/>
    </xf>
    <xf numFmtId="0" fontId="7" fillId="0" borderId="0" xfId="849" applyFont="1">
      <alignment/>
      <protection/>
    </xf>
    <xf numFmtId="0" fontId="6" fillId="0" borderId="61" xfId="849" applyFont="1" applyBorder="1" applyAlignment="1" applyProtection="1">
      <alignment horizontal="left"/>
      <protection locked="0"/>
    </xf>
    <xf numFmtId="0" fontId="6" fillId="0" borderId="62" xfId="849" applyFont="1" applyBorder="1" applyAlignment="1">
      <alignment horizontal="center"/>
      <protection/>
    </xf>
    <xf numFmtId="0" fontId="6" fillId="0" borderId="62" xfId="849" applyFont="1" applyBorder="1">
      <alignment/>
      <protection/>
    </xf>
    <xf numFmtId="0" fontId="6" fillId="0" borderId="63" xfId="849" applyFont="1" applyBorder="1" applyAlignment="1">
      <alignment horizontal="center"/>
      <protection/>
    </xf>
    <xf numFmtId="0" fontId="6" fillId="0" borderId="61" xfId="849" applyFont="1" applyBorder="1">
      <alignment/>
      <protection/>
    </xf>
    <xf numFmtId="178" fontId="6" fillId="0" borderId="62" xfId="849" applyNumberFormat="1" applyFont="1" applyBorder="1" applyAlignment="1" applyProtection="1">
      <alignment horizontal="center"/>
      <protection locked="0"/>
    </xf>
    <xf numFmtId="0" fontId="6" fillId="0" borderId="63" xfId="849" applyFont="1" applyBorder="1">
      <alignment/>
      <protection/>
    </xf>
    <xf numFmtId="2" fontId="6" fillId="0" borderId="64" xfId="849" applyNumberFormat="1" applyFont="1" applyBorder="1">
      <alignment/>
      <protection/>
    </xf>
    <xf numFmtId="2" fontId="6" fillId="0" borderId="47" xfId="849" applyNumberFormat="1" applyFont="1" applyBorder="1">
      <alignment/>
      <protection/>
    </xf>
    <xf numFmtId="0" fontId="6" fillId="0" borderId="61" xfId="849" applyFont="1" applyBorder="1" applyAlignment="1">
      <alignment horizontal="left"/>
      <protection/>
    </xf>
    <xf numFmtId="1" fontId="6" fillId="0" borderId="62" xfId="849" applyNumberFormat="1" applyFont="1" applyBorder="1" applyAlignment="1">
      <alignment horizontal="center"/>
      <protection/>
    </xf>
    <xf numFmtId="2" fontId="6" fillId="0" borderId="63" xfId="849" applyNumberFormat="1" applyFont="1" applyBorder="1" applyAlignment="1">
      <alignment horizontal="center"/>
      <protection/>
    </xf>
    <xf numFmtId="0" fontId="7" fillId="0" borderId="29" xfId="849" applyFont="1" applyBorder="1">
      <alignment/>
      <protection/>
    </xf>
    <xf numFmtId="0" fontId="7" fillId="0" borderId="30" xfId="849" applyFont="1" applyBorder="1">
      <alignment/>
      <protection/>
    </xf>
    <xf numFmtId="10" fontId="6" fillId="0" borderId="24" xfId="938" applyNumberFormat="1" applyFont="1" applyBorder="1" applyAlignment="1">
      <alignment/>
    </xf>
    <xf numFmtId="0" fontId="7" fillId="0" borderId="31" xfId="849" applyFont="1" applyBorder="1">
      <alignment/>
      <protection/>
    </xf>
    <xf numFmtId="2" fontId="6" fillId="0" borderId="63" xfId="849" applyNumberFormat="1" applyFont="1" applyBorder="1">
      <alignment/>
      <protection/>
    </xf>
    <xf numFmtId="2" fontId="7" fillId="0" borderId="0" xfId="849" applyNumberFormat="1" applyFont="1">
      <alignment/>
      <protection/>
    </xf>
    <xf numFmtId="2" fontId="6" fillId="0" borderId="62" xfId="849" applyNumberFormat="1" applyFont="1" applyBorder="1" applyAlignment="1">
      <alignment horizontal="center"/>
      <protection/>
    </xf>
    <xf numFmtId="0" fontId="6" fillId="0" borderId="65" xfId="849" applyFont="1" applyBorder="1">
      <alignment/>
      <protection/>
    </xf>
    <xf numFmtId="0" fontId="6" fillId="0" borderId="66" xfId="849" applyFont="1" applyBorder="1">
      <alignment/>
      <protection/>
    </xf>
    <xf numFmtId="2" fontId="6" fillId="0" borderId="67" xfId="849" applyNumberFormat="1" applyFont="1" applyBorder="1">
      <alignment/>
      <protection/>
    </xf>
    <xf numFmtId="2" fontId="6" fillId="0" borderId="0" xfId="849" applyNumberFormat="1" applyFont="1" applyBorder="1" applyAlignment="1">
      <alignment horizontal="center"/>
      <protection/>
    </xf>
    <xf numFmtId="2" fontId="6" fillId="0" borderId="37" xfId="849" applyNumberFormat="1" applyFont="1" applyBorder="1">
      <alignment/>
      <protection/>
    </xf>
    <xf numFmtId="2" fontId="6" fillId="0" borderId="38" xfId="849" applyNumberFormat="1" applyFont="1" applyBorder="1">
      <alignment/>
      <protection/>
    </xf>
    <xf numFmtId="0" fontId="7" fillId="0" borderId="0" xfId="850">
      <alignment/>
      <protection/>
    </xf>
    <xf numFmtId="0" fontId="6" fillId="0" borderId="0" xfId="850" applyFont="1" applyBorder="1">
      <alignment/>
      <protection/>
    </xf>
    <xf numFmtId="2" fontId="6" fillId="0" borderId="0" xfId="850" applyNumberFormat="1" applyFont="1" applyBorder="1">
      <alignment/>
      <protection/>
    </xf>
    <xf numFmtId="0" fontId="6" fillId="0" borderId="58" xfId="850" applyFont="1" applyBorder="1" applyAlignment="1" applyProtection="1">
      <alignment horizontal="left"/>
      <protection locked="0"/>
    </xf>
    <xf numFmtId="178" fontId="6" fillId="0" borderId="59" xfId="850" applyNumberFormat="1" applyFont="1" applyBorder="1" applyAlignment="1" applyProtection="1">
      <alignment horizontal="center"/>
      <protection locked="0"/>
    </xf>
    <xf numFmtId="0" fontId="7" fillId="0" borderId="59" xfId="850" applyFont="1" applyBorder="1">
      <alignment/>
      <protection/>
    </xf>
    <xf numFmtId="0" fontId="7" fillId="0" borderId="60" xfId="850" applyFont="1" applyBorder="1">
      <alignment/>
      <protection/>
    </xf>
    <xf numFmtId="0" fontId="7" fillId="0" borderId="0" xfId="850" applyFont="1">
      <alignment/>
      <protection/>
    </xf>
    <xf numFmtId="0" fontId="6" fillId="0" borderId="61" xfId="850" applyFont="1" applyBorder="1" applyAlignment="1" applyProtection="1">
      <alignment horizontal="left"/>
      <protection locked="0"/>
    </xf>
    <xf numFmtId="0" fontId="6" fillId="0" borderId="62" xfId="850" applyFont="1" applyBorder="1" applyAlignment="1">
      <alignment horizontal="center"/>
      <protection/>
    </xf>
    <xf numFmtId="0" fontId="6" fillId="0" borderId="62" xfId="850" applyFont="1" applyBorder="1">
      <alignment/>
      <protection/>
    </xf>
    <xf numFmtId="0" fontId="6" fillId="0" borderId="63" xfId="850" applyFont="1" applyBorder="1" applyAlignment="1">
      <alignment horizontal="center"/>
      <protection/>
    </xf>
    <xf numFmtId="0" fontId="6" fillId="0" borderId="61" xfId="850" applyFont="1" applyBorder="1">
      <alignment/>
      <protection/>
    </xf>
    <xf numFmtId="178" fontId="6" fillId="0" borderId="62" xfId="850" applyNumberFormat="1" applyFont="1" applyBorder="1" applyAlignment="1" applyProtection="1">
      <alignment horizontal="center"/>
      <protection locked="0"/>
    </xf>
    <xf numFmtId="0" fontId="6" fillId="0" borderId="63" xfId="850" applyFont="1" applyBorder="1">
      <alignment/>
      <protection/>
    </xf>
    <xf numFmtId="2" fontId="6" fillId="0" borderId="64" xfId="850" applyNumberFormat="1" applyFont="1" applyBorder="1">
      <alignment/>
      <protection/>
    </xf>
    <xf numFmtId="2" fontId="6" fillId="0" borderId="47" xfId="850" applyNumberFormat="1" applyFont="1" applyBorder="1">
      <alignment/>
      <protection/>
    </xf>
    <xf numFmtId="0" fontId="6" fillId="0" borderId="61" xfId="850" applyFont="1" applyBorder="1" applyAlignment="1">
      <alignment horizontal="left"/>
      <protection/>
    </xf>
    <xf numFmtId="1" fontId="6" fillId="0" borderId="62" xfId="850" applyNumberFormat="1" applyFont="1" applyBorder="1" applyAlignment="1">
      <alignment horizontal="center"/>
      <protection/>
    </xf>
    <xf numFmtId="2" fontId="6" fillId="0" borderId="63" xfId="850" applyNumberFormat="1" applyFont="1" applyBorder="1" applyAlignment="1">
      <alignment horizontal="center"/>
      <protection/>
    </xf>
    <xf numFmtId="2" fontId="6" fillId="0" borderId="63" xfId="850" applyNumberFormat="1" applyFont="1" applyBorder="1">
      <alignment/>
      <protection/>
    </xf>
    <xf numFmtId="2" fontId="7" fillId="0" borderId="0" xfId="850" applyNumberFormat="1" applyFont="1">
      <alignment/>
      <protection/>
    </xf>
    <xf numFmtId="2" fontId="6" fillId="0" borderId="62" xfId="850" applyNumberFormat="1" applyFont="1" applyBorder="1" applyAlignment="1">
      <alignment horizontal="center"/>
      <protection/>
    </xf>
    <xf numFmtId="0" fontId="6" fillId="0" borderId="65" xfId="850" applyFont="1" applyBorder="1">
      <alignment/>
      <protection/>
    </xf>
    <xf numFmtId="2" fontId="6" fillId="0" borderId="66" xfId="850" applyNumberFormat="1" applyFont="1" applyBorder="1" applyAlignment="1">
      <alignment horizontal="center"/>
      <protection/>
    </xf>
    <xf numFmtId="0" fontId="6" fillId="0" borderId="66" xfId="850" applyFont="1" applyBorder="1">
      <alignment/>
      <protection/>
    </xf>
    <xf numFmtId="2" fontId="6" fillId="0" borderId="67" xfId="850" applyNumberFormat="1" applyFont="1" applyBorder="1">
      <alignment/>
      <protection/>
    </xf>
    <xf numFmtId="2" fontId="6" fillId="0" borderId="0" xfId="850" applyNumberFormat="1" applyFont="1" applyBorder="1" applyAlignment="1">
      <alignment horizontal="center"/>
      <protection/>
    </xf>
    <xf numFmtId="2" fontId="6" fillId="0" borderId="60" xfId="850" applyNumberFormat="1" applyFont="1" applyBorder="1" applyAlignment="1">
      <alignment horizontal="center"/>
      <protection/>
    </xf>
    <xf numFmtId="2" fontId="6" fillId="0" borderId="67" xfId="850" applyNumberFormat="1" applyFont="1" applyBorder="1" applyAlignment="1">
      <alignment horizontal="center"/>
      <protection/>
    </xf>
    <xf numFmtId="10" fontId="6" fillId="0" borderId="68" xfId="939" applyNumberFormat="1" applyFont="1" applyBorder="1" applyAlignment="1">
      <alignment horizontal="center"/>
    </xf>
    <xf numFmtId="10" fontId="6" fillId="0" borderId="69" xfId="939" applyNumberFormat="1" applyFont="1" applyBorder="1" applyAlignment="1">
      <alignment horizontal="center"/>
    </xf>
    <xf numFmtId="10" fontId="6" fillId="0" borderId="70" xfId="939" applyNumberFormat="1" applyFont="1" applyBorder="1" applyAlignment="1">
      <alignment horizontal="center"/>
    </xf>
    <xf numFmtId="0" fontId="6" fillId="0" borderId="58" xfId="0" applyFont="1" applyBorder="1" applyAlignment="1" applyProtection="1">
      <alignment horizontal="left"/>
      <protection locked="0"/>
    </xf>
    <xf numFmtId="178" fontId="6" fillId="0" borderId="59" xfId="0" applyNumberFormat="1" applyFont="1" applyBorder="1" applyAlignment="1" applyProtection="1">
      <alignment horizontal="center"/>
      <protection locked="0"/>
    </xf>
    <xf numFmtId="0" fontId="7" fillId="0" borderId="59" xfId="0" applyFont="1" applyBorder="1" applyAlignment="1">
      <alignment/>
    </xf>
    <xf numFmtId="0" fontId="7" fillId="0" borderId="60" xfId="0" applyFont="1" applyBorder="1" applyAlignment="1">
      <alignment/>
    </xf>
    <xf numFmtId="0" fontId="6" fillId="0" borderId="61" xfId="0" applyFont="1" applyBorder="1" applyAlignment="1" applyProtection="1">
      <alignment horizontal="left"/>
      <protection locked="0"/>
    </xf>
    <xf numFmtId="0" fontId="6" fillId="0" borderId="62" xfId="0" applyFont="1" applyBorder="1" applyAlignment="1">
      <alignment horizontal="center"/>
    </xf>
    <xf numFmtId="0" fontId="6" fillId="0" borderId="62" xfId="0" applyFont="1" applyBorder="1" applyAlignment="1">
      <alignment/>
    </xf>
    <xf numFmtId="0" fontId="6" fillId="0" borderId="63" xfId="0" applyFont="1" applyBorder="1" applyAlignment="1">
      <alignment horizontal="center"/>
    </xf>
    <xf numFmtId="0" fontId="6" fillId="0" borderId="61" xfId="0" applyFont="1" applyBorder="1" applyAlignment="1">
      <alignment/>
    </xf>
    <xf numFmtId="178" fontId="6" fillId="0" borderId="62" xfId="0" applyNumberFormat="1" applyFont="1" applyBorder="1" applyAlignment="1" applyProtection="1">
      <alignment horizontal="center"/>
      <protection locked="0"/>
    </xf>
    <xf numFmtId="0" fontId="6" fillId="0" borderId="63" xfId="0" applyFont="1" applyBorder="1" applyAlignment="1">
      <alignment/>
    </xf>
    <xf numFmtId="2" fontId="6" fillId="0" borderId="64" xfId="0" applyNumberFormat="1" applyFont="1" applyBorder="1" applyAlignment="1">
      <alignment/>
    </xf>
    <xf numFmtId="2" fontId="6" fillId="0" borderId="47" xfId="0" applyNumberFormat="1" applyFont="1" applyBorder="1" applyAlignment="1">
      <alignment/>
    </xf>
    <xf numFmtId="0" fontId="6" fillId="0" borderId="61" xfId="0" applyFont="1" applyBorder="1" applyAlignment="1">
      <alignment horizontal="left"/>
    </xf>
    <xf numFmtId="1" fontId="6" fillId="0" borderId="62" xfId="0" applyNumberFormat="1" applyFont="1" applyBorder="1" applyAlignment="1">
      <alignment horizontal="center"/>
    </xf>
    <xf numFmtId="2" fontId="6" fillId="0" borderId="63" xfId="0" applyNumberFormat="1" applyFont="1" applyBorder="1" applyAlignment="1">
      <alignment horizontal="center"/>
    </xf>
    <xf numFmtId="2" fontId="6" fillId="0" borderId="60" xfId="0" applyNumberFormat="1" applyFont="1" applyBorder="1" applyAlignment="1">
      <alignment horizontal="center"/>
    </xf>
    <xf numFmtId="2" fontId="6" fillId="0" borderId="67" xfId="0" applyNumberFormat="1" applyFont="1" applyBorder="1" applyAlignment="1">
      <alignment horizontal="center"/>
    </xf>
    <xf numFmtId="2" fontId="6" fillId="0" borderId="63" xfId="0" applyNumberFormat="1" applyFont="1" applyBorder="1" applyAlignment="1">
      <alignment/>
    </xf>
    <xf numFmtId="2" fontId="6" fillId="0" borderId="62" xfId="0" applyNumberFormat="1" applyFont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0" fontId="6" fillId="0" borderId="65" xfId="0" applyFont="1" applyBorder="1" applyAlignment="1">
      <alignment/>
    </xf>
    <xf numFmtId="2" fontId="6" fillId="0" borderId="66" xfId="0" applyNumberFormat="1" applyFont="1" applyBorder="1" applyAlignment="1">
      <alignment horizontal="center"/>
    </xf>
    <xf numFmtId="0" fontId="6" fillId="0" borderId="66" xfId="0" applyFont="1" applyBorder="1" applyAlignment="1">
      <alignment/>
    </xf>
    <xf numFmtId="2" fontId="6" fillId="0" borderId="67" xfId="0" applyNumberFormat="1" applyFont="1" applyBorder="1" applyAlignment="1">
      <alignment/>
    </xf>
    <xf numFmtId="0" fontId="68" fillId="0" borderId="0" xfId="0" applyFont="1" applyAlignment="1">
      <alignment vertical="top" wrapText="1"/>
    </xf>
    <xf numFmtId="0" fontId="29" fillId="0" borderId="0" xfId="0" applyFont="1" applyAlignment="1">
      <alignment/>
    </xf>
    <xf numFmtId="0" fontId="69" fillId="51" borderId="27" xfId="0" applyFont="1" applyFill="1" applyBorder="1" applyAlignment="1">
      <alignment vertical="top"/>
    </xf>
    <xf numFmtId="0" fontId="0" fillId="0" borderId="27" xfId="0" applyFont="1" applyBorder="1" applyAlignment="1">
      <alignment vertical="top"/>
    </xf>
    <xf numFmtId="14" fontId="0" fillId="0" borderId="27" xfId="0" applyNumberFormat="1" applyFont="1" applyBorder="1" applyAlignment="1">
      <alignment vertical="top"/>
    </xf>
    <xf numFmtId="4" fontId="0" fillId="0" borderId="27" xfId="0" applyNumberFormat="1" applyFont="1" applyBorder="1" applyAlignment="1">
      <alignment vertical="top"/>
    </xf>
    <xf numFmtId="0" fontId="11" fillId="0" borderId="51" xfId="0" applyFont="1" applyFill="1" applyBorder="1" applyAlignment="1" applyProtection="1">
      <alignment horizontal="center"/>
      <protection locked="0"/>
    </xf>
    <xf numFmtId="0" fontId="11" fillId="0" borderId="56" xfId="0" applyFont="1" applyFill="1" applyBorder="1" applyAlignment="1" applyProtection="1">
      <alignment horizontal="center"/>
      <protection locked="0"/>
    </xf>
    <xf numFmtId="178" fontId="12" fillId="0" borderId="64" xfId="0" applyNumberFormat="1" applyFont="1" applyFill="1" applyBorder="1" applyAlignment="1" applyProtection="1">
      <alignment horizontal="center"/>
      <protection locked="0"/>
    </xf>
    <xf numFmtId="178" fontId="12" fillId="0" borderId="46" xfId="0" applyNumberFormat="1" applyFont="1" applyFill="1" applyBorder="1" applyAlignment="1" applyProtection="1">
      <alignment horizontal="center"/>
      <protection locked="0"/>
    </xf>
    <xf numFmtId="0" fontId="11" fillId="0" borderId="19" xfId="0" applyFont="1" applyFill="1" applyBorder="1" applyAlignment="1" applyProtection="1">
      <alignment horizontal="center"/>
      <protection locked="0"/>
    </xf>
    <xf numFmtId="0" fontId="11" fillId="0" borderId="39" xfId="0" applyFont="1" applyFill="1" applyBorder="1" applyAlignment="1" applyProtection="1">
      <alignment horizontal="center"/>
      <protection locked="0"/>
    </xf>
    <xf numFmtId="178" fontId="12" fillId="0" borderId="72" xfId="0" applyNumberFormat="1" applyFont="1" applyFill="1" applyBorder="1" applyAlignment="1" applyProtection="1">
      <alignment horizontal="center"/>
      <protection locked="0"/>
    </xf>
    <xf numFmtId="178" fontId="12" fillId="0" borderId="40" xfId="0" applyNumberFormat="1" applyFont="1" applyFill="1" applyBorder="1" applyAlignment="1" applyProtection="1">
      <alignment horizontal="center"/>
      <protection locked="0"/>
    </xf>
    <xf numFmtId="178" fontId="12" fillId="3" borderId="51" xfId="0" applyNumberFormat="1" applyFont="1" applyFill="1" applyBorder="1" applyAlignment="1" applyProtection="1">
      <alignment horizontal="center"/>
      <protection locked="0"/>
    </xf>
    <xf numFmtId="178" fontId="12" fillId="3" borderId="56" xfId="0" applyNumberFormat="1" applyFont="1" applyFill="1" applyBorder="1" applyAlignment="1" applyProtection="1">
      <alignment horizontal="center"/>
      <protection locked="0"/>
    </xf>
    <xf numFmtId="178" fontId="12" fillId="3" borderId="73" xfId="0" applyNumberFormat="1" applyFont="1" applyFill="1" applyBorder="1" applyAlignment="1" applyProtection="1">
      <alignment horizontal="center"/>
      <protection locked="0"/>
    </xf>
    <xf numFmtId="178" fontId="12" fillId="3" borderId="74" xfId="0" applyNumberFormat="1" applyFont="1" applyFill="1" applyBorder="1" applyAlignment="1" applyProtection="1">
      <alignment horizontal="center"/>
      <protection locked="0"/>
    </xf>
  </cellXfs>
  <cellStyles count="1000">
    <cellStyle name="Normal" xfId="0"/>
    <cellStyle name="20% - Accent1" xfId="15"/>
    <cellStyle name="20% - Accent1 10" xfId="16"/>
    <cellStyle name="20% - Accent1 11" xfId="17"/>
    <cellStyle name="20% - Accent1 12" xfId="18"/>
    <cellStyle name="20% - Accent1 13" xfId="19"/>
    <cellStyle name="20% - Accent1 14" xfId="20"/>
    <cellStyle name="20% - Accent1 15" xfId="21"/>
    <cellStyle name="20% - Accent1 16" xfId="22"/>
    <cellStyle name="20% - Accent1 17" xfId="23"/>
    <cellStyle name="20% - Accent1 18" xfId="24"/>
    <cellStyle name="20% - Accent1 19" xfId="25"/>
    <cellStyle name="20% - Accent1 2" xfId="26"/>
    <cellStyle name="20% - Accent1 20" xfId="27"/>
    <cellStyle name="20% - Accent1 21" xfId="28"/>
    <cellStyle name="20% - Accent1 22" xfId="29"/>
    <cellStyle name="20% - Accent1 3" xfId="30"/>
    <cellStyle name="20% - Accent1 4" xfId="31"/>
    <cellStyle name="20% - Accent1 5" xfId="32"/>
    <cellStyle name="20% - Accent1 6" xfId="33"/>
    <cellStyle name="20% - Accent1 7" xfId="34"/>
    <cellStyle name="20% - Accent1 8" xfId="35"/>
    <cellStyle name="20% - Accent1 9" xfId="36"/>
    <cellStyle name="20% - Accent2" xfId="37"/>
    <cellStyle name="20% - Accent2 10" xfId="38"/>
    <cellStyle name="20% - Accent2 11" xfId="39"/>
    <cellStyle name="20% - Accent2 12" xfId="40"/>
    <cellStyle name="20% - Accent2 13" xfId="41"/>
    <cellStyle name="20% - Accent2 14" xfId="42"/>
    <cellStyle name="20% - Accent2 15" xfId="43"/>
    <cellStyle name="20% - Accent2 16" xfId="44"/>
    <cellStyle name="20% - Accent2 17" xfId="45"/>
    <cellStyle name="20% - Accent2 18" xfId="46"/>
    <cellStyle name="20% - Accent2 19" xfId="47"/>
    <cellStyle name="20% - Accent2 2" xfId="48"/>
    <cellStyle name="20% - Accent2 20" xfId="49"/>
    <cellStyle name="20% - Accent2 21" xfId="50"/>
    <cellStyle name="20% - Accent2 22" xfId="51"/>
    <cellStyle name="20% - Accent2 3" xfId="52"/>
    <cellStyle name="20% - Accent2 4" xfId="53"/>
    <cellStyle name="20% - Accent2 5" xfId="54"/>
    <cellStyle name="20% - Accent2 6" xfId="55"/>
    <cellStyle name="20% - Accent2 7" xfId="56"/>
    <cellStyle name="20% - Accent2 8" xfId="57"/>
    <cellStyle name="20% - Accent2 9" xfId="58"/>
    <cellStyle name="20% - Accent3" xfId="59"/>
    <cellStyle name="20% - Accent3 10" xfId="60"/>
    <cellStyle name="20% - Accent3 11" xfId="61"/>
    <cellStyle name="20% - Accent3 12" xfId="62"/>
    <cellStyle name="20% - Accent3 13" xfId="63"/>
    <cellStyle name="20% - Accent3 14" xfId="64"/>
    <cellStyle name="20% - Accent3 15" xfId="65"/>
    <cellStyle name="20% - Accent3 16" xfId="66"/>
    <cellStyle name="20% - Accent3 17" xfId="67"/>
    <cellStyle name="20% - Accent3 18" xfId="68"/>
    <cellStyle name="20% - Accent3 19" xfId="69"/>
    <cellStyle name="20% - Accent3 2" xfId="70"/>
    <cellStyle name="20% - Accent3 20" xfId="71"/>
    <cellStyle name="20% - Accent3 21" xfId="72"/>
    <cellStyle name="20% - Accent3 22" xfId="73"/>
    <cellStyle name="20% - Accent3 3" xfId="74"/>
    <cellStyle name="20% - Accent3 4" xfId="75"/>
    <cellStyle name="20% - Accent3 5" xfId="76"/>
    <cellStyle name="20% - Accent3 6" xfId="77"/>
    <cellStyle name="20% - Accent3 7" xfId="78"/>
    <cellStyle name="20% - Accent3 8" xfId="79"/>
    <cellStyle name="20% - Accent3 9" xfId="80"/>
    <cellStyle name="20% - Accent4" xfId="81"/>
    <cellStyle name="20% - Accent4 10" xfId="82"/>
    <cellStyle name="20% - Accent4 11" xfId="83"/>
    <cellStyle name="20% - Accent4 12" xfId="84"/>
    <cellStyle name="20% - Accent4 13" xfId="85"/>
    <cellStyle name="20% - Accent4 14" xfId="86"/>
    <cellStyle name="20% - Accent4 15" xfId="87"/>
    <cellStyle name="20% - Accent4 16" xfId="88"/>
    <cellStyle name="20% - Accent4 17" xfId="89"/>
    <cellStyle name="20% - Accent4 18" xfId="90"/>
    <cellStyle name="20% - Accent4 19" xfId="91"/>
    <cellStyle name="20% - Accent4 2" xfId="92"/>
    <cellStyle name="20% - Accent4 20" xfId="93"/>
    <cellStyle name="20% - Accent4 21" xfId="94"/>
    <cellStyle name="20% - Accent4 22" xfId="95"/>
    <cellStyle name="20% - Accent4 3" xfId="96"/>
    <cellStyle name="20% - Accent4 4" xfId="97"/>
    <cellStyle name="20% - Accent4 5" xfId="98"/>
    <cellStyle name="20% - Accent4 6" xfId="99"/>
    <cellStyle name="20% - Accent4 7" xfId="100"/>
    <cellStyle name="20% - Accent4 8" xfId="101"/>
    <cellStyle name="20% - Accent4 9" xfId="102"/>
    <cellStyle name="20% - Accent5" xfId="103"/>
    <cellStyle name="20% - Accent5 10" xfId="104"/>
    <cellStyle name="20% - Accent5 11" xfId="105"/>
    <cellStyle name="20% - Accent5 12" xfId="106"/>
    <cellStyle name="20% - Accent5 13" xfId="107"/>
    <cellStyle name="20% - Accent5 14" xfId="108"/>
    <cellStyle name="20% - Accent5 15" xfId="109"/>
    <cellStyle name="20% - Accent5 16" xfId="110"/>
    <cellStyle name="20% - Accent5 17" xfId="111"/>
    <cellStyle name="20% - Accent5 18" xfId="112"/>
    <cellStyle name="20% - Accent5 19" xfId="113"/>
    <cellStyle name="20% - Accent5 2" xfId="114"/>
    <cellStyle name="20% - Accent5 20" xfId="115"/>
    <cellStyle name="20% - Accent5 21" xfId="116"/>
    <cellStyle name="20% - Accent5 22" xfId="117"/>
    <cellStyle name="20% - Accent5 3" xfId="118"/>
    <cellStyle name="20% - Accent5 4" xfId="119"/>
    <cellStyle name="20% - Accent5 5" xfId="120"/>
    <cellStyle name="20% - Accent5 6" xfId="121"/>
    <cellStyle name="20% - Accent5 7" xfId="122"/>
    <cellStyle name="20% - Accent5 8" xfId="123"/>
    <cellStyle name="20% - Accent5 9" xfId="124"/>
    <cellStyle name="20% - Accent6" xfId="125"/>
    <cellStyle name="20% - Accent6 10" xfId="126"/>
    <cellStyle name="20% - Accent6 11" xfId="127"/>
    <cellStyle name="20% - Accent6 12" xfId="128"/>
    <cellStyle name="20% - Accent6 13" xfId="129"/>
    <cellStyle name="20% - Accent6 14" xfId="130"/>
    <cellStyle name="20% - Accent6 15" xfId="131"/>
    <cellStyle name="20% - Accent6 16" xfId="132"/>
    <cellStyle name="20% - Accent6 17" xfId="133"/>
    <cellStyle name="20% - Accent6 18" xfId="134"/>
    <cellStyle name="20% - Accent6 19" xfId="135"/>
    <cellStyle name="20% - Accent6 2" xfId="136"/>
    <cellStyle name="20% - Accent6 20" xfId="137"/>
    <cellStyle name="20% - Accent6 21" xfId="138"/>
    <cellStyle name="20% - Accent6 22" xfId="139"/>
    <cellStyle name="20% - Accent6 3" xfId="140"/>
    <cellStyle name="20% - Accent6 4" xfId="141"/>
    <cellStyle name="20% - Accent6 5" xfId="142"/>
    <cellStyle name="20% - Accent6 6" xfId="143"/>
    <cellStyle name="20% - Accent6 7" xfId="144"/>
    <cellStyle name="20% - Accent6 8" xfId="145"/>
    <cellStyle name="20% - Accent6 9" xfId="146"/>
    <cellStyle name="40% - Accent1" xfId="147"/>
    <cellStyle name="40% - Accent1 10" xfId="148"/>
    <cellStyle name="40% - Accent1 11" xfId="149"/>
    <cellStyle name="40% - Accent1 12" xfId="150"/>
    <cellStyle name="40% - Accent1 13" xfId="151"/>
    <cellStyle name="40% - Accent1 14" xfId="152"/>
    <cellStyle name="40% - Accent1 15" xfId="153"/>
    <cellStyle name="40% - Accent1 16" xfId="154"/>
    <cellStyle name="40% - Accent1 17" xfId="155"/>
    <cellStyle name="40% - Accent1 18" xfId="156"/>
    <cellStyle name="40% - Accent1 19" xfId="157"/>
    <cellStyle name="40% - Accent1 2" xfId="158"/>
    <cellStyle name="40% - Accent1 20" xfId="159"/>
    <cellStyle name="40% - Accent1 21" xfId="160"/>
    <cellStyle name="40% - Accent1 22" xfId="161"/>
    <cellStyle name="40% - Accent1 3" xfId="162"/>
    <cellStyle name="40% - Accent1 4" xfId="163"/>
    <cellStyle name="40% - Accent1 5" xfId="164"/>
    <cellStyle name="40% - Accent1 6" xfId="165"/>
    <cellStyle name="40% - Accent1 7" xfId="166"/>
    <cellStyle name="40% - Accent1 8" xfId="167"/>
    <cellStyle name="40% - Accent1 9" xfId="168"/>
    <cellStyle name="40% - Accent2" xfId="169"/>
    <cellStyle name="40% - Accent2 10" xfId="170"/>
    <cellStyle name="40% - Accent2 11" xfId="171"/>
    <cellStyle name="40% - Accent2 12" xfId="172"/>
    <cellStyle name="40% - Accent2 13" xfId="173"/>
    <cellStyle name="40% - Accent2 14" xfId="174"/>
    <cellStyle name="40% - Accent2 15" xfId="175"/>
    <cellStyle name="40% - Accent2 16" xfId="176"/>
    <cellStyle name="40% - Accent2 17" xfId="177"/>
    <cellStyle name="40% - Accent2 18" xfId="178"/>
    <cellStyle name="40% - Accent2 19" xfId="179"/>
    <cellStyle name="40% - Accent2 2" xfId="180"/>
    <cellStyle name="40% - Accent2 20" xfId="181"/>
    <cellStyle name="40% - Accent2 21" xfId="182"/>
    <cellStyle name="40% - Accent2 22" xfId="183"/>
    <cellStyle name="40% - Accent2 3" xfId="184"/>
    <cellStyle name="40% - Accent2 4" xfId="185"/>
    <cellStyle name="40% - Accent2 5" xfId="186"/>
    <cellStyle name="40% - Accent2 6" xfId="187"/>
    <cellStyle name="40% - Accent2 7" xfId="188"/>
    <cellStyle name="40% - Accent2 8" xfId="189"/>
    <cellStyle name="40% - Accent2 9" xfId="190"/>
    <cellStyle name="40% - Accent3" xfId="191"/>
    <cellStyle name="40% - Accent3 10" xfId="192"/>
    <cellStyle name="40% - Accent3 11" xfId="193"/>
    <cellStyle name="40% - Accent3 12" xfId="194"/>
    <cellStyle name="40% - Accent3 13" xfId="195"/>
    <cellStyle name="40% - Accent3 14" xfId="196"/>
    <cellStyle name="40% - Accent3 15" xfId="197"/>
    <cellStyle name="40% - Accent3 16" xfId="198"/>
    <cellStyle name="40% - Accent3 17" xfId="199"/>
    <cellStyle name="40% - Accent3 18" xfId="200"/>
    <cellStyle name="40% - Accent3 19" xfId="201"/>
    <cellStyle name="40% - Accent3 2" xfId="202"/>
    <cellStyle name="40% - Accent3 20" xfId="203"/>
    <cellStyle name="40% - Accent3 21" xfId="204"/>
    <cellStyle name="40% - Accent3 22" xfId="205"/>
    <cellStyle name="40% - Accent3 3" xfId="206"/>
    <cellStyle name="40% - Accent3 4" xfId="207"/>
    <cellStyle name="40% - Accent3 5" xfId="208"/>
    <cellStyle name="40% - Accent3 6" xfId="209"/>
    <cellStyle name="40% - Accent3 7" xfId="210"/>
    <cellStyle name="40% - Accent3 8" xfId="211"/>
    <cellStyle name="40% - Accent3 9" xfId="212"/>
    <cellStyle name="40% - Accent4" xfId="213"/>
    <cellStyle name="40% - Accent4 10" xfId="214"/>
    <cellStyle name="40% - Accent4 11" xfId="215"/>
    <cellStyle name="40% - Accent4 12" xfId="216"/>
    <cellStyle name="40% - Accent4 13" xfId="217"/>
    <cellStyle name="40% - Accent4 14" xfId="218"/>
    <cellStyle name="40% - Accent4 15" xfId="219"/>
    <cellStyle name="40% - Accent4 16" xfId="220"/>
    <cellStyle name="40% - Accent4 17" xfId="221"/>
    <cellStyle name="40% - Accent4 18" xfId="222"/>
    <cellStyle name="40% - Accent4 19" xfId="223"/>
    <cellStyle name="40% - Accent4 2" xfId="224"/>
    <cellStyle name="40% - Accent4 20" xfId="225"/>
    <cellStyle name="40% - Accent4 21" xfId="226"/>
    <cellStyle name="40% - Accent4 22" xfId="227"/>
    <cellStyle name="40% - Accent4 3" xfId="228"/>
    <cellStyle name="40% - Accent4 4" xfId="229"/>
    <cellStyle name="40% - Accent4 5" xfId="230"/>
    <cellStyle name="40% - Accent4 6" xfId="231"/>
    <cellStyle name="40% - Accent4 7" xfId="232"/>
    <cellStyle name="40% - Accent4 8" xfId="233"/>
    <cellStyle name="40% - Accent4 9" xfId="234"/>
    <cellStyle name="40% - Accent5" xfId="235"/>
    <cellStyle name="40% - Accent5 10" xfId="236"/>
    <cellStyle name="40% - Accent5 11" xfId="237"/>
    <cellStyle name="40% - Accent5 12" xfId="238"/>
    <cellStyle name="40% - Accent5 13" xfId="239"/>
    <cellStyle name="40% - Accent5 14" xfId="240"/>
    <cellStyle name="40% - Accent5 15" xfId="241"/>
    <cellStyle name="40% - Accent5 16" xfId="242"/>
    <cellStyle name="40% - Accent5 17" xfId="243"/>
    <cellStyle name="40% - Accent5 18" xfId="244"/>
    <cellStyle name="40% - Accent5 19" xfId="245"/>
    <cellStyle name="40% - Accent5 2" xfId="246"/>
    <cellStyle name="40% - Accent5 20" xfId="247"/>
    <cellStyle name="40% - Accent5 21" xfId="248"/>
    <cellStyle name="40% - Accent5 22" xfId="249"/>
    <cellStyle name="40% - Accent5 3" xfId="250"/>
    <cellStyle name="40% - Accent5 4" xfId="251"/>
    <cellStyle name="40% - Accent5 5" xfId="252"/>
    <cellStyle name="40% - Accent5 6" xfId="253"/>
    <cellStyle name="40% - Accent5 7" xfId="254"/>
    <cellStyle name="40% - Accent5 8" xfId="255"/>
    <cellStyle name="40% - Accent5 9" xfId="256"/>
    <cellStyle name="40% - Accent6" xfId="257"/>
    <cellStyle name="40% - Accent6 10" xfId="258"/>
    <cellStyle name="40% - Accent6 11" xfId="259"/>
    <cellStyle name="40% - Accent6 12" xfId="260"/>
    <cellStyle name="40% - Accent6 13" xfId="261"/>
    <cellStyle name="40% - Accent6 14" xfId="262"/>
    <cellStyle name="40% - Accent6 15" xfId="263"/>
    <cellStyle name="40% - Accent6 16" xfId="264"/>
    <cellStyle name="40% - Accent6 17" xfId="265"/>
    <cellStyle name="40% - Accent6 18" xfId="266"/>
    <cellStyle name="40% - Accent6 19" xfId="267"/>
    <cellStyle name="40% - Accent6 2" xfId="268"/>
    <cellStyle name="40% - Accent6 20" xfId="269"/>
    <cellStyle name="40% - Accent6 21" xfId="270"/>
    <cellStyle name="40% - Accent6 22" xfId="271"/>
    <cellStyle name="40% - Accent6 3" xfId="272"/>
    <cellStyle name="40% - Accent6 4" xfId="273"/>
    <cellStyle name="40% - Accent6 5" xfId="274"/>
    <cellStyle name="40% - Accent6 6" xfId="275"/>
    <cellStyle name="40% - Accent6 7" xfId="276"/>
    <cellStyle name="40% - Accent6 8" xfId="277"/>
    <cellStyle name="40% - Accent6 9" xfId="278"/>
    <cellStyle name="60% - Accent1" xfId="279"/>
    <cellStyle name="60% - Accent1 10" xfId="280"/>
    <cellStyle name="60% - Accent1 11" xfId="281"/>
    <cellStyle name="60% - Accent1 12" xfId="282"/>
    <cellStyle name="60% - Accent1 13" xfId="283"/>
    <cellStyle name="60% - Accent1 14" xfId="284"/>
    <cellStyle name="60% - Accent1 15" xfId="285"/>
    <cellStyle name="60% - Accent1 16" xfId="286"/>
    <cellStyle name="60% - Accent1 17" xfId="287"/>
    <cellStyle name="60% - Accent1 18" xfId="288"/>
    <cellStyle name="60% - Accent1 19" xfId="289"/>
    <cellStyle name="60% - Accent1 2" xfId="290"/>
    <cellStyle name="60% - Accent1 20" xfId="291"/>
    <cellStyle name="60% - Accent1 21" xfId="292"/>
    <cellStyle name="60% - Accent1 22" xfId="293"/>
    <cellStyle name="60% - Accent1 3" xfId="294"/>
    <cellStyle name="60% - Accent1 4" xfId="295"/>
    <cellStyle name="60% - Accent1 5" xfId="296"/>
    <cellStyle name="60% - Accent1 6" xfId="297"/>
    <cellStyle name="60% - Accent1 7" xfId="298"/>
    <cellStyle name="60% - Accent1 8" xfId="299"/>
    <cellStyle name="60% - Accent1 9" xfId="300"/>
    <cellStyle name="60% - Accent2" xfId="301"/>
    <cellStyle name="60% - Accent2 10" xfId="302"/>
    <cellStyle name="60% - Accent2 11" xfId="303"/>
    <cellStyle name="60% - Accent2 12" xfId="304"/>
    <cellStyle name="60% - Accent2 13" xfId="305"/>
    <cellStyle name="60% - Accent2 14" xfId="306"/>
    <cellStyle name="60% - Accent2 15" xfId="307"/>
    <cellStyle name="60% - Accent2 16" xfId="308"/>
    <cellStyle name="60% - Accent2 17" xfId="309"/>
    <cellStyle name="60% - Accent2 18" xfId="310"/>
    <cellStyle name="60% - Accent2 19" xfId="311"/>
    <cellStyle name="60% - Accent2 2" xfId="312"/>
    <cellStyle name="60% - Accent2 20" xfId="313"/>
    <cellStyle name="60% - Accent2 21" xfId="314"/>
    <cellStyle name="60% - Accent2 22" xfId="315"/>
    <cellStyle name="60% - Accent2 3" xfId="316"/>
    <cellStyle name="60% - Accent2 4" xfId="317"/>
    <cellStyle name="60% - Accent2 5" xfId="318"/>
    <cellStyle name="60% - Accent2 6" xfId="319"/>
    <cellStyle name="60% - Accent2 7" xfId="320"/>
    <cellStyle name="60% - Accent2 8" xfId="321"/>
    <cellStyle name="60% - Accent2 9" xfId="322"/>
    <cellStyle name="60% - Accent3" xfId="323"/>
    <cellStyle name="60% - Accent3 10" xfId="324"/>
    <cellStyle name="60% - Accent3 11" xfId="325"/>
    <cellStyle name="60% - Accent3 12" xfId="326"/>
    <cellStyle name="60% - Accent3 13" xfId="327"/>
    <cellStyle name="60% - Accent3 14" xfId="328"/>
    <cellStyle name="60% - Accent3 15" xfId="329"/>
    <cellStyle name="60% - Accent3 16" xfId="330"/>
    <cellStyle name="60% - Accent3 17" xfId="331"/>
    <cellStyle name="60% - Accent3 18" xfId="332"/>
    <cellStyle name="60% - Accent3 19" xfId="333"/>
    <cellStyle name="60% - Accent3 2" xfId="334"/>
    <cellStyle name="60% - Accent3 20" xfId="335"/>
    <cellStyle name="60% - Accent3 21" xfId="336"/>
    <cellStyle name="60% - Accent3 22" xfId="337"/>
    <cellStyle name="60% - Accent3 3" xfId="338"/>
    <cellStyle name="60% - Accent3 4" xfId="339"/>
    <cellStyle name="60% - Accent3 5" xfId="340"/>
    <cellStyle name="60% - Accent3 6" xfId="341"/>
    <cellStyle name="60% - Accent3 7" xfId="342"/>
    <cellStyle name="60% - Accent3 8" xfId="343"/>
    <cellStyle name="60% - Accent3 9" xfId="344"/>
    <cellStyle name="60% - Accent4" xfId="345"/>
    <cellStyle name="60% - Accent4 10" xfId="346"/>
    <cellStyle name="60% - Accent4 11" xfId="347"/>
    <cellStyle name="60% - Accent4 12" xfId="348"/>
    <cellStyle name="60% - Accent4 13" xfId="349"/>
    <cellStyle name="60% - Accent4 14" xfId="350"/>
    <cellStyle name="60% - Accent4 15" xfId="351"/>
    <cellStyle name="60% - Accent4 16" xfId="352"/>
    <cellStyle name="60% - Accent4 17" xfId="353"/>
    <cellStyle name="60% - Accent4 18" xfId="354"/>
    <cellStyle name="60% - Accent4 19" xfId="355"/>
    <cellStyle name="60% - Accent4 2" xfId="356"/>
    <cellStyle name="60% - Accent4 20" xfId="357"/>
    <cellStyle name="60% - Accent4 21" xfId="358"/>
    <cellStyle name="60% - Accent4 22" xfId="359"/>
    <cellStyle name="60% - Accent4 3" xfId="360"/>
    <cellStyle name="60% - Accent4 4" xfId="361"/>
    <cellStyle name="60% - Accent4 5" xfId="362"/>
    <cellStyle name="60% - Accent4 6" xfId="363"/>
    <cellStyle name="60% - Accent4 7" xfId="364"/>
    <cellStyle name="60% - Accent4 8" xfId="365"/>
    <cellStyle name="60% - Accent4 9" xfId="366"/>
    <cellStyle name="60% - Accent5" xfId="367"/>
    <cellStyle name="60% - Accent5 10" xfId="368"/>
    <cellStyle name="60% - Accent5 11" xfId="369"/>
    <cellStyle name="60% - Accent5 12" xfId="370"/>
    <cellStyle name="60% - Accent5 13" xfId="371"/>
    <cellStyle name="60% - Accent5 14" xfId="372"/>
    <cellStyle name="60% - Accent5 15" xfId="373"/>
    <cellStyle name="60% - Accent5 16" xfId="374"/>
    <cellStyle name="60% - Accent5 17" xfId="375"/>
    <cellStyle name="60% - Accent5 18" xfId="376"/>
    <cellStyle name="60% - Accent5 19" xfId="377"/>
    <cellStyle name="60% - Accent5 2" xfId="378"/>
    <cellStyle name="60% - Accent5 20" xfId="379"/>
    <cellStyle name="60% - Accent5 21" xfId="380"/>
    <cellStyle name="60% - Accent5 22" xfId="381"/>
    <cellStyle name="60% - Accent5 3" xfId="382"/>
    <cellStyle name="60% - Accent5 4" xfId="383"/>
    <cellStyle name="60% - Accent5 5" xfId="384"/>
    <cellStyle name="60% - Accent5 6" xfId="385"/>
    <cellStyle name="60% - Accent5 7" xfId="386"/>
    <cellStyle name="60% - Accent5 8" xfId="387"/>
    <cellStyle name="60% - Accent5 9" xfId="388"/>
    <cellStyle name="60% - Accent6" xfId="389"/>
    <cellStyle name="60% - Accent6 10" xfId="390"/>
    <cellStyle name="60% - Accent6 11" xfId="391"/>
    <cellStyle name="60% - Accent6 12" xfId="392"/>
    <cellStyle name="60% - Accent6 13" xfId="393"/>
    <cellStyle name="60% - Accent6 14" xfId="394"/>
    <cellStyle name="60% - Accent6 15" xfId="395"/>
    <cellStyle name="60% - Accent6 16" xfId="396"/>
    <cellStyle name="60% - Accent6 17" xfId="397"/>
    <cellStyle name="60% - Accent6 18" xfId="398"/>
    <cellStyle name="60% - Accent6 19" xfId="399"/>
    <cellStyle name="60% - Accent6 2" xfId="400"/>
    <cellStyle name="60% - Accent6 20" xfId="401"/>
    <cellStyle name="60% - Accent6 21" xfId="402"/>
    <cellStyle name="60% - Accent6 22" xfId="403"/>
    <cellStyle name="60% - Accent6 3" xfId="404"/>
    <cellStyle name="60% - Accent6 4" xfId="405"/>
    <cellStyle name="60% - Accent6 5" xfId="406"/>
    <cellStyle name="60% - Accent6 6" xfId="407"/>
    <cellStyle name="60% - Accent6 7" xfId="408"/>
    <cellStyle name="60% - Accent6 8" xfId="409"/>
    <cellStyle name="60% - Accent6 9" xfId="410"/>
    <cellStyle name="Accent1" xfId="411"/>
    <cellStyle name="Accent1 10" xfId="412"/>
    <cellStyle name="Accent1 11" xfId="413"/>
    <cellStyle name="Accent1 12" xfId="414"/>
    <cellStyle name="Accent1 13" xfId="415"/>
    <cellStyle name="Accent1 14" xfId="416"/>
    <cellStyle name="Accent1 15" xfId="417"/>
    <cellStyle name="Accent1 16" xfId="418"/>
    <cellStyle name="Accent1 17" xfId="419"/>
    <cellStyle name="Accent1 18" xfId="420"/>
    <cellStyle name="Accent1 19" xfId="421"/>
    <cellStyle name="Accent1 2" xfId="422"/>
    <cellStyle name="Accent1 20" xfId="423"/>
    <cellStyle name="Accent1 21" xfId="424"/>
    <cellStyle name="Accent1 22" xfId="425"/>
    <cellStyle name="Accent1 3" xfId="426"/>
    <cellStyle name="Accent1 4" xfId="427"/>
    <cellStyle name="Accent1 5" xfId="428"/>
    <cellStyle name="Accent1 6" xfId="429"/>
    <cellStyle name="Accent1 7" xfId="430"/>
    <cellStyle name="Accent1 8" xfId="431"/>
    <cellStyle name="Accent1 9" xfId="432"/>
    <cellStyle name="Accent2" xfId="433"/>
    <cellStyle name="Accent2 10" xfId="434"/>
    <cellStyle name="Accent2 11" xfId="435"/>
    <cellStyle name="Accent2 12" xfId="436"/>
    <cellStyle name="Accent2 13" xfId="437"/>
    <cellStyle name="Accent2 14" xfId="438"/>
    <cellStyle name="Accent2 15" xfId="439"/>
    <cellStyle name="Accent2 16" xfId="440"/>
    <cellStyle name="Accent2 17" xfId="441"/>
    <cellStyle name="Accent2 18" xfId="442"/>
    <cellStyle name="Accent2 19" xfId="443"/>
    <cellStyle name="Accent2 2" xfId="444"/>
    <cellStyle name="Accent2 20" xfId="445"/>
    <cellStyle name="Accent2 21" xfId="446"/>
    <cellStyle name="Accent2 22" xfId="447"/>
    <cellStyle name="Accent2 3" xfId="448"/>
    <cellStyle name="Accent2 4" xfId="449"/>
    <cellStyle name="Accent2 5" xfId="450"/>
    <cellStyle name="Accent2 6" xfId="451"/>
    <cellStyle name="Accent2 7" xfId="452"/>
    <cellStyle name="Accent2 8" xfId="453"/>
    <cellStyle name="Accent2 9" xfId="454"/>
    <cellStyle name="Accent3" xfId="455"/>
    <cellStyle name="Accent3 10" xfId="456"/>
    <cellStyle name="Accent3 11" xfId="457"/>
    <cellStyle name="Accent3 12" xfId="458"/>
    <cellStyle name="Accent3 13" xfId="459"/>
    <cellStyle name="Accent3 14" xfId="460"/>
    <cellStyle name="Accent3 15" xfId="461"/>
    <cellStyle name="Accent3 16" xfId="462"/>
    <cellStyle name="Accent3 17" xfId="463"/>
    <cellStyle name="Accent3 18" xfId="464"/>
    <cellStyle name="Accent3 19" xfId="465"/>
    <cellStyle name="Accent3 2" xfId="466"/>
    <cellStyle name="Accent3 20" xfId="467"/>
    <cellStyle name="Accent3 21" xfId="468"/>
    <cellStyle name="Accent3 22" xfId="469"/>
    <cellStyle name="Accent3 3" xfId="470"/>
    <cellStyle name="Accent3 4" xfId="471"/>
    <cellStyle name="Accent3 5" xfId="472"/>
    <cellStyle name="Accent3 6" xfId="473"/>
    <cellStyle name="Accent3 7" xfId="474"/>
    <cellStyle name="Accent3 8" xfId="475"/>
    <cellStyle name="Accent3 9" xfId="476"/>
    <cellStyle name="Accent4" xfId="477"/>
    <cellStyle name="Accent4 10" xfId="478"/>
    <cellStyle name="Accent4 11" xfId="479"/>
    <cellStyle name="Accent4 12" xfId="480"/>
    <cellStyle name="Accent4 13" xfId="481"/>
    <cellStyle name="Accent4 14" xfId="482"/>
    <cellStyle name="Accent4 15" xfId="483"/>
    <cellStyle name="Accent4 16" xfId="484"/>
    <cellStyle name="Accent4 17" xfId="485"/>
    <cellStyle name="Accent4 18" xfId="486"/>
    <cellStyle name="Accent4 19" xfId="487"/>
    <cellStyle name="Accent4 2" xfId="488"/>
    <cellStyle name="Accent4 20" xfId="489"/>
    <cellStyle name="Accent4 21" xfId="490"/>
    <cellStyle name="Accent4 22" xfId="491"/>
    <cellStyle name="Accent4 3" xfId="492"/>
    <cellStyle name="Accent4 4" xfId="493"/>
    <cellStyle name="Accent4 5" xfId="494"/>
    <cellStyle name="Accent4 6" xfId="495"/>
    <cellStyle name="Accent4 7" xfId="496"/>
    <cellStyle name="Accent4 8" xfId="497"/>
    <cellStyle name="Accent4 9" xfId="498"/>
    <cellStyle name="Accent5" xfId="499"/>
    <cellStyle name="Accent5 10" xfId="500"/>
    <cellStyle name="Accent5 11" xfId="501"/>
    <cellStyle name="Accent5 12" xfId="502"/>
    <cellStyle name="Accent5 13" xfId="503"/>
    <cellStyle name="Accent5 14" xfId="504"/>
    <cellStyle name="Accent5 15" xfId="505"/>
    <cellStyle name="Accent5 16" xfId="506"/>
    <cellStyle name="Accent5 17" xfId="507"/>
    <cellStyle name="Accent5 18" xfId="508"/>
    <cellStyle name="Accent5 19" xfId="509"/>
    <cellStyle name="Accent5 2" xfId="510"/>
    <cellStyle name="Accent5 20" xfId="511"/>
    <cellStyle name="Accent5 21" xfId="512"/>
    <cellStyle name="Accent5 22" xfId="513"/>
    <cellStyle name="Accent5 3" xfId="514"/>
    <cellStyle name="Accent5 4" xfId="515"/>
    <cellStyle name="Accent5 5" xfId="516"/>
    <cellStyle name="Accent5 6" xfId="517"/>
    <cellStyle name="Accent5 7" xfId="518"/>
    <cellStyle name="Accent5 8" xfId="519"/>
    <cellStyle name="Accent5 9" xfId="520"/>
    <cellStyle name="Accent6" xfId="521"/>
    <cellStyle name="Accent6 10" xfId="522"/>
    <cellStyle name="Accent6 11" xfId="523"/>
    <cellStyle name="Accent6 12" xfId="524"/>
    <cellStyle name="Accent6 13" xfId="525"/>
    <cellStyle name="Accent6 14" xfId="526"/>
    <cellStyle name="Accent6 15" xfId="527"/>
    <cellStyle name="Accent6 16" xfId="528"/>
    <cellStyle name="Accent6 17" xfId="529"/>
    <cellStyle name="Accent6 18" xfId="530"/>
    <cellStyle name="Accent6 19" xfId="531"/>
    <cellStyle name="Accent6 2" xfId="532"/>
    <cellStyle name="Accent6 20" xfId="533"/>
    <cellStyle name="Accent6 21" xfId="534"/>
    <cellStyle name="Accent6 22" xfId="535"/>
    <cellStyle name="Accent6 3" xfId="536"/>
    <cellStyle name="Accent6 4" xfId="537"/>
    <cellStyle name="Accent6 5" xfId="538"/>
    <cellStyle name="Accent6 6" xfId="539"/>
    <cellStyle name="Accent6 7" xfId="540"/>
    <cellStyle name="Accent6 8" xfId="541"/>
    <cellStyle name="Accent6 9" xfId="542"/>
    <cellStyle name="Bad" xfId="543"/>
    <cellStyle name="Bad 10" xfId="544"/>
    <cellStyle name="Bad 11" xfId="545"/>
    <cellStyle name="Bad 12" xfId="546"/>
    <cellStyle name="Bad 13" xfId="547"/>
    <cellStyle name="Bad 14" xfId="548"/>
    <cellStyle name="Bad 15" xfId="549"/>
    <cellStyle name="Bad 16" xfId="550"/>
    <cellStyle name="Bad 17" xfId="551"/>
    <cellStyle name="Bad 18" xfId="552"/>
    <cellStyle name="Bad 19" xfId="553"/>
    <cellStyle name="Bad 2" xfId="554"/>
    <cellStyle name="Bad 20" xfId="555"/>
    <cellStyle name="Bad 21" xfId="556"/>
    <cellStyle name="Bad 22" xfId="557"/>
    <cellStyle name="Bad 3" xfId="558"/>
    <cellStyle name="Bad 4" xfId="559"/>
    <cellStyle name="Bad 5" xfId="560"/>
    <cellStyle name="Bad 6" xfId="561"/>
    <cellStyle name="Bad 7" xfId="562"/>
    <cellStyle name="Bad 8" xfId="563"/>
    <cellStyle name="Bad 9" xfId="564"/>
    <cellStyle name="Calculation" xfId="565"/>
    <cellStyle name="Calculation 10" xfId="566"/>
    <cellStyle name="Calculation 11" xfId="567"/>
    <cellStyle name="Calculation 12" xfId="568"/>
    <cellStyle name="Calculation 13" xfId="569"/>
    <cellStyle name="Calculation 14" xfId="570"/>
    <cellStyle name="Calculation 15" xfId="571"/>
    <cellStyle name="Calculation 16" xfId="572"/>
    <cellStyle name="Calculation 17" xfId="573"/>
    <cellStyle name="Calculation 18" xfId="574"/>
    <cellStyle name="Calculation 19" xfId="575"/>
    <cellStyle name="Calculation 2" xfId="576"/>
    <cellStyle name="Calculation 20" xfId="577"/>
    <cellStyle name="Calculation 21" xfId="578"/>
    <cellStyle name="Calculation 22" xfId="579"/>
    <cellStyle name="Calculation 3" xfId="580"/>
    <cellStyle name="Calculation 4" xfId="581"/>
    <cellStyle name="Calculation 5" xfId="582"/>
    <cellStyle name="Calculation 6" xfId="583"/>
    <cellStyle name="Calculation 7" xfId="584"/>
    <cellStyle name="Calculation 8" xfId="585"/>
    <cellStyle name="Calculation 9" xfId="586"/>
    <cellStyle name="Check Cell" xfId="587"/>
    <cellStyle name="Check Cell 10" xfId="588"/>
    <cellStyle name="Check Cell 11" xfId="589"/>
    <cellStyle name="Check Cell 12" xfId="590"/>
    <cellStyle name="Check Cell 13" xfId="591"/>
    <cellStyle name="Check Cell 14" xfId="592"/>
    <cellStyle name="Check Cell 15" xfId="593"/>
    <cellStyle name="Check Cell 16" xfId="594"/>
    <cellStyle name="Check Cell 17" xfId="595"/>
    <cellStyle name="Check Cell 18" xfId="596"/>
    <cellStyle name="Check Cell 19" xfId="597"/>
    <cellStyle name="Check Cell 2" xfId="598"/>
    <cellStyle name="Check Cell 20" xfId="599"/>
    <cellStyle name="Check Cell 21" xfId="600"/>
    <cellStyle name="Check Cell 22" xfId="601"/>
    <cellStyle name="Check Cell 3" xfId="602"/>
    <cellStyle name="Check Cell 4" xfId="603"/>
    <cellStyle name="Check Cell 5" xfId="604"/>
    <cellStyle name="Check Cell 6" xfId="605"/>
    <cellStyle name="Check Cell 7" xfId="606"/>
    <cellStyle name="Check Cell 8" xfId="607"/>
    <cellStyle name="Check Cell 9" xfId="608"/>
    <cellStyle name="Comma" xfId="609"/>
    <cellStyle name="Comma [0]" xfId="610"/>
    <cellStyle name="Comma 10" xfId="611"/>
    <cellStyle name="Comma 11" xfId="612"/>
    <cellStyle name="Comma 12" xfId="613"/>
    <cellStyle name="Comma 13" xfId="614"/>
    <cellStyle name="Comma 14" xfId="615"/>
    <cellStyle name="Comma 15" xfId="616"/>
    <cellStyle name="Comma 16" xfId="617"/>
    <cellStyle name="Comma 17" xfId="618"/>
    <cellStyle name="Comma 18" xfId="619"/>
    <cellStyle name="Comma 19" xfId="620"/>
    <cellStyle name="Comma 2" xfId="621"/>
    <cellStyle name="Comma 20" xfId="622"/>
    <cellStyle name="Comma 21" xfId="623"/>
    <cellStyle name="Comma 22" xfId="624"/>
    <cellStyle name="Comma 23" xfId="625"/>
    <cellStyle name="Comma 24" xfId="626"/>
    <cellStyle name="Comma 3" xfId="627"/>
    <cellStyle name="Comma 4" xfId="628"/>
    <cellStyle name="Comma 5" xfId="629"/>
    <cellStyle name="Comma 6" xfId="630"/>
    <cellStyle name="Comma 7" xfId="631"/>
    <cellStyle name="Comma 8" xfId="632"/>
    <cellStyle name="Comma 9" xfId="633"/>
    <cellStyle name="Currency" xfId="634"/>
    <cellStyle name="Currency [0]" xfId="635"/>
    <cellStyle name="Explanatory Text" xfId="636"/>
    <cellStyle name="Explanatory Text 10" xfId="637"/>
    <cellStyle name="Explanatory Text 11" xfId="638"/>
    <cellStyle name="Explanatory Text 12" xfId="639"/>
    <cellStyle name="Explanatory Text 13" xfId="640"/>
    <cellStyle name="Explanatory Text 14" xfId="641"/>
    <cellStyle name="Explanatory Text 15" xfId="642"/>
    <cellStyle name="Explanatory Text 16" xfId="643"/>
    <cellStyle name="Explanatory Text 17" xfId="644"/>
    <cellStyle name="Explanatory Text 18" xfId="645"/>
    <cellStyle name="Explanatory Text 19" xfId="646"/>
    <cellStyle name="Explanatory Text 2" xfId="647"/>
    <cellStyle name="Explanatory Text 20" xfId="648"/>
    <cellStyle name="Explanatory Text 21" xfId="649"/>
    <cellStyle name="Explanatory Text 22" xfId="650"/>
    <cellStyle name="Explanatory Text 3" xfId="651"/>
    <cellStyle name="Explanatory Text 4" xfId="652"/>
    <cellStyle name="Explanatory Text 5" xfId="653"/>
    <cellStyle name="Explanatory Text 6" xfId="654"/>
    <cellStyle name="Explanatory Text 7" xfId="655"/>
    <cellStyle name="Explanatory Text 8" xfId="656"/>
    <cellStyle name="Explanatory Text 9" xfId="657"/>
    <cellStyle name="Followed Hyperlink" xfId="658"/>
    <cellStyle name="Good" xfId="659"/>
    <cellStyle name="Good 10" xfId="660"/>
    <cellStyle name="Good 11" xfId="661"/>
    <cellStyle name="Good 12" xfId="662"/>
    <cellStyle name="Good 13" xfId="663"/>
    <cellStyle name="Good 14" xfId="664"/>
    <cellStyle name="Good 15" xfId="665"/>
    <cellStyle name="Good 16" xfId="666"/>
    <cellStyle name="Good 17" xfId="667"/>
    <cellStyle name="Good 18" xfId="668"/>
    <cellStyle name="Good 19" xfId="669"/>
    <cellStyle name="Good 2" xfId="670"/>
    <cellStyle name="Good 20" xfId="671"/>
    <cellStyle name="Good 21" xfId="672"/>
    <cellStyle name="Good 22" xfId="673"/>
    <cellStyle name="Good 3" xfId="674"/>
    <cellStyle name="Good 4" xfId="675"/>
    <cellStyle name="Good 5" xfId="676"/>
    <cellStyle name="Good 6" xfId="677"/>
    <cellStyle name="Good 7" xfId="678"/>
    <cellStyle name="Good 8" xfId="679"/>
    <cellStyle name="Good 9" xfId="680"/>
    <cellStyle name="Heading 1" xfId="681"/>
    <cellStyle name="Heading 1 10" xfId="682"/>
    <cellStyle name="Heading 1 11" xfId="683"/>
    <cellStyle name="Heading 1 12" xfId="684"/>
    <cellStyle name="Heading 1 13" xfId="685"/>
    <cellStyle name="Heading 1 14" xfId="686"/>
    <cellStyle name="Heading 1 15" xfId="687"/>
    <cellStyle name="Heading 1 16" xfId="688"/>
    <cellStyle name="Heading 1 17" xfId="689"/>
    <cellStyle name="Heading 1 18" xfId="690"/>
    <cellStyle name="Heading 1 19" xfId="691"/>
    <cellStyle name="Heading 1 2" xfId="692"/>
    <cellStyle name="Heading 1 20" xfId="693"/>
    <cellStyle name="Heading 1 21" xfId="694"/>
    <cellStyle name="Heading 1 22" xfId="695"/>
    <cellStyle name="Heading 1 3" xfId="696"/>
    <cellStyle name="Heading 1 4" xfId="697"/>
    <cellStyle name="Heading 1 5" xfId="698"/>
    <cellStyle name="Heading 1 6" xfId="699"/>
    <cellStyle name="Heading 1 7" xfId="700"/>
    <cellStyle name="Heading 1 8" xfId="701"/>
    <cellStyle name="Heading 1 9" xfId="702"/>
    <cellStyle name="Heading 2" xfId="703"/>
    <cellStyle name="Heading 2 10" xfId="704"/>
    <cellStyle name="Heading 2 11" xfId="705"/>
    <cellStyle name="Heading 2 12" xfId="706"/>
    <cellStyle name="Heading 2 13" xfId="707"/>
    <cellStyle name="Heading 2 14" xfId="708"/>
    <cellStyle name="Heading 2 15" xfId="709"/>
    <cellStyle name="Heading 2 16" xfId="710"/>
    <cellStyle name="Heading 2 17" xfId="711"/>
    <cellStyle name="Heading 2 18" xfId="712"/>
    <cellStyle name="Heading 2 19" xfId="713"/>
    <cellStyle name="Heading 2 2" xfId="714"/>
    <cellStyle name="Heading 2 20" xfId="715"/>
    <cellStyle name="Heading 2 21" xfId="716"/>
    <cellStyle name="Heading 2 22" xfId="717"/>
    <cellStyle name="Heading 2 3" xfId="718"/>
    <cellStyle name="Heading 2 4" xfId="719"/>
    <cellStyle name="Heading 2 5" xfId="720"/>
    <cellStyle name="Heading 2 6" xfId="721"/>
    <cellStyle name="Heading 2 7" xfId="722"/>
    <cellStyle name="Heading 2 8" xfId="723"/>
    <cellStyle name="Heading 2 9" xfId="724"/>
    <cellStyle name="Heading 3" xfId="725"/>
    <cellStyle name="Heading 3 10" xfId="726"/>
    <cellStyle name="Heading 3 11" xfId="727"/>
    <cellStyle name="Heading 3 12" xfId="728"/>
    <cellStyle name="Heading 3 13" xfId="729"/>
    <cellStyle name="Heading 3 14" xfId="730"/>
    <cellStyle name="Heading 3 15" xfId="731"/>
    <cellStyle name="Heading 3 16" xfId="732"/>
    <cellStyle name="Heading 3 17" xfId="733"/>
    <cellStyle name="Heading 3 18" xfId="734"/>
    <cellStyle name="Heading 3 19" xfId="735"/>
    <cellStyle name="Heading 3 2" xfId="736"/>
    <cellStyle name="Heading 3 20" xfId="737"/>
    <cellStyle name="Heading 3 21" xfId="738"/>
    <cellStyle name="Heading 3 22" xfId="739"/>
    <cellStyle name="Heading 3 3" xfId="740"/>
    <cellStyle name="Heading 3 4" xfId="741"/>
    <cellStyle name="Heading 3 5" xfId="742"/>
    <cellStyle name="Heading 3 6" xfId="743"/>
    <cellStyle name="Heading 3 7" xfId="744"/>
    <cellStyle name="Heading 3 8" xfId="745"/>
    <cellStyle name="Heading 3 9" xfId="746"/>
    <cellStyle name="Heading 4" xfId="747"/>
    <cellStyle name="Heading 4 10" xfId="748"/>
    <cellStyle name="Heading 4 11" xfId="749"/>
    <cellStyle name="Heading 4 12" xfId="750"/>
    <cellStyle name="Heading 4 13" xfId="751"/>
    <cellStyle name="Heading 4 14" xfId="752"/>
    <cellStyle name="Heading 4 15" xfId="753"/>
    <cellStyle name="Heading 4 16" xfId="754"/>
    <cellStyle name="Heading 4 17" xfId="755"/>
    <cellStyle name="Heading 4 18" xfId="756"/>
    <cellStyle name="Heading 4 19" xfId="757"/>
    <cellStyle name="Heading 4 2" xfId="758"/>
    <cellStyle name="Heading 4 20" xfId="759"/>
    <cellStyle name="Heading 4 21" xfId="760"/>
    <cellStyle name="Heading 4 22" xfId="761"/>
    <cellStyle name="Heading 4 3" xfId="762"/>
    <cellStyle name="Heading 4 4" xfId="763"/>
    <cellStyle name="Heading 4 5" xfId="764"/>
    <cellStyle name="Heading 4 6" xfId="765"/>
    <cellStyle name="Heading 4 7" xfId="766"/>
    <cellStyle name="Heading 4 8" xfId="767"/>
    <cellStyle name="Heading 4 9" xfId="768"/>
    <cellStyle name="Hyperlink" xfId="769"/>
    <cellStyle name="Input" xfId="770"/>
    <cellStyle name="Input 10" xfId="771"/>
    <cellStyle name="Input 11" xfId="772"/>
    <cellStyle name="Input 12" xfId="773"/>
    <cellStyle name="Input 13" xfId="774"/>
    <cellStyle name="Input 14" xfId="775"/>
    <cellStyle name="Input 15" xfId="776"/>
    <cellStyle name="Input 16" xfId="777"/>
    <cellStyle name="Input 17" xfId="778"/>
    <cellStyle name="Input 18" xfId="779"/>
    <cellStyle name="Input 19" xfId="780"/>
    <cellStyle name="Input 2" xfId="781"/>
    <cellStyle name="Input 20" xfId="782"/>
    <cellStyle name="Input 21" xfId="783"/>
    <cellStyle name="Input 22" xfId="784"/>
    <cellStyle name="Input 3" xfId="785"/>
    <cellStyle name="Input 4" xfId="786"/>
    <cellStyle name="Input 5" xfId="787"/>
    <cellStyle name="Input 6" xfId="788"/>
    <cellStyle name="Input 7" xfId="789"/>
    <cellStyle name="Input 8" xfId="790"/>
    <cellStyle name="Input 9" xfId="791"/>
    <cellStyle name="Linked Cell" xfId="792"/>
    <cellStyle name="Linked Cell 10" xfId="793"/>
    <cellStyle name="Linked Cell 11" xfId="794"/>
    <cellStyle name="Linked Cell 12" xfId="795"/>
    <cellStyle name="Linked Cell 13" xfId="796"/>
    <cellStyle name="Linked Cell 14" xfId="797"/>
    <cellStyle name="Linked Cell 15" xfId="798"/>
    <cellStyle name="Linked Cell 16" xfId="799"/>
    <cellStyle name="Linked Cell 17" xfId="800"/>
    <cellStyle name="Linked Cell 18" xfId="801"/>
    <cellStyle name="Linked Cell 19" xfId="802"/>
    <cellStyle name="Linked Cell 2" xfId="803"/>
    <cellStyle name="Linked Cell 20" xfId="804"/>
    <cellStyle name="Linked Cell 21" xfId="805"/>
    <cellStyle name="Linked Cell 22" xfId="806"/>
    <cellStyle name="Linked Cell 3" xfId="807"/>
    <cellStyle name="Linked Cell 4" xfId="808"/>
    <cellStyle name="Linked Cell 5" xfId="809"/>
    <cellStyle name="Linked Cell 6" xfId="810"/>
    <cellStyle name="Linked Cell 7" xfId="811"/>
    <cellStyle name="Linked Cell 8" xfId="812"/>
    <cellStyle name="Linked Cell 9" xfId="813"/>
    <cellStyle name="Neutral" xfId="814"/>
    <cellStyle name="Neutral 10" xfId="815"/>
    <cellStyle name="Neutral 11" xfId="816"/>
    <cellStyle name="Neutral 12" xfId="817"/>
    <cellStyle name="Neutral 13" xfId="818"/>
    <cellStyle name="Neutral 14" xfId="819"/>
    <cellStyle name="Neutral 15" xfId="820"/>
    <cellStyle name="Neutral 16" xfId="821"/>
    <cellStyle name="Neutral 17" xfId="822"/>
    <cellStyle name="Neutral 18" xfId="823"/>
    <cellStyle name="Neutral 19" xfId="824"/>
    <cellStyle name="Neutral 2" xfId="825"/>
    <cellStyle name="Neutral 20" xfId="826"/>
    <cellStyle name="Neutral 21" xfId="827"/>
    <cellStyle name="Neutral 22" xfId="828"/>
    <cellStyle name="Neutral 3" xfId="829"/>
    <cellStyle name="Neutral 4" xfId="830"/>
    <cellStyle name="Neutral 5" xfId="831"/>
    <cellStyle name="Neutral 6" xfId="832"/>
    <cellStyle name="Neutral 7" xfId="833"/>
    <cellStyle name="Neutral 8" xfId="834"/>
    <cellStyle name="Neutral 9" xfId="835"/>
    <cellStyle name="Normal 10" xfId="836"/>
    <cellStyle name="Normal 11" xfId="837"/>
    <cellStyle name="Normal 12" xfId="838"/>
    <cellStyle name="Normal 13" xfId="839"/>
    <cellStyle name="Normal 14" xfId="840"/>
    <cellStyle name="Normal 15" xfId="841"/>
    <cellStyle name="Normal 16" xfId="842"/>
    <cellStyle name="Normal 17" xfId="843"/>
    <cellStyle name="Normal 18" xfId="844"/>
    <cellStyle name="Normal 19" xfId="845"/>
    <cellStyle name="Normal 2" xfId="846"/>
    <cellStyle name="Normal 20" xfId="847"/>
    <cellStyle name="Normal 21" xfId="848"/>
    <cellStyle name="Normal 22" xfId="849"/>
    <cellStyle name="Normal 23" xfId="850"/>
    <cellStyle name="Normal 24" xfId="851"/>
    <cellStyle name="Normal 3" xfId="852"/>
    <cellStyle name="Normal 4" xfId="853"/>
    <cellStyle name="Normal 5" xfId="854"/>
    <cellStyle name="Normal 6" xfId="855"/>
    <cellStyle name="Normal 7" xfId="856"/>
    <cellStyle name="Normal 8" xfId="857"/>
    <cellStyle name="Normal 9" xfId="858"/>
    <cellStyle name="Note" xfId="859"/>
    <cellStyle name="Note 10" xfId="860"/>
    <cellStyle name="Note 11" xfId="861"/>
    <cellStyle name="Note 12" xfId="862"/>
    <cellStyle name="Note 13" xfId="863"/>
    <cellStyle name="Note 14" xfId="864"/>
    <cellStyle name="Note 15" xfId="865"/>
    <cellStyle name="Note 16" xfId="866"/>
    <cellStyle name="Note 17" xfId="867"/>
    <cellStyle name="Note 18" xfId="868"/>
    <cellStyle name="Note 19" xfId="869"/>
    <cellStyle name="Note 2" xfId="870"/>
    <cellStyle name="Note 20" xfId="871"/>
    <cellStyle name="Note 21" xfId="872"/>
    <cellStyle name="Note 22" xfId="873"/>
    <cellStyle name="Note 3" xfId="874"/>
    <cellStyle name="Note 4" xfId="875"/>
    <cellStyle name="Note 5" xfId="876"/>
    <cellStyle name="Note 6" xfId="877"/>
    <cellStyle name="Note 7" xfId="878"/>
    <cellStyle name="Note 8" xfId="879"/>
    <cellStyle name="Note 9" xfId="880"/>
    <cellStyle name="Output" xfId="881"/>
    <cellStyle name="Output 10" xfId="882"/>
    <cellStyle name="Output 11" xfId="883"/>
    <cellStyle name="Output 12" xfId="884"/>
    <cellStyle name="Output 13" xfId="885"/>
    <cellStyle name="Output 14" xfId="886"/>
    <cellStyle name="Output 15" xfId="887"/>
    <cellStyle name="Output 16" xfId="888"/>
    <cellStyle name="Output 17" xfId="889"/>
    <cellStyle name="Output 18" xfId="890"/>
    <cellStyle name="Output 19" xfId="891"/>
    <cellStyle name="Output 2" xfId="892"/>
    <cellStyle name="Output 20" xfId="893"/>
    <cellStyle name="Output 21" xfId="894"/>
    <cellStyle name="Output 22" xfId="895"/>
    <cellStyle name="Output 3" xfId="896"/>
    <cellStyle name="Output 4" xfId="897"/>
    <cellStyle name="Output 5" xfId="898"/>
    <cellStyle name="Output 6" xfId="899"/>
    <cellStyle name="Output 7" xfId="900"/>
    <cellStyle name="Output 8" xfId="901"/>
    <cellStyle name="Output 9" xfId="902"/>
    <cellStyle name="Percent" xfId="903"/>
    <cellStyle name="Percent 10" xfId="904"/>
    <cellStyle name="Percent 11" xfId="905"/>
    <cellStyle name="Percent 12" xfId="906"/>
    <cellStyle name="Percent 13" xfId="907"/>
    <cellStyle name="Percent 14" xfId="908"/>
    <cellStyle name="Percent 15" xfId="909"/>
    <cellStyle name="Percent 16" xfId="910"/>
    <cellStyle name="Percent 17" xfId="911"/>
    <cellStyle name="Percent 18" xfId="912"/>
    <cellStyle name="Percent 19" xfId="913"/>
    <cellStyle name="Percent 2" xfId="914"/>
    <cellStyle name="Percent 2 10" xfId="915"/>
    <cellStyle name="Percent 2 11" xfId="916"/>
    <cellStyle name="Percent 2 12" xfId="917"/>
    <cellStyle name="Percent 2 13" xfId="918"/>
    <cellStyle name="Percent 2 14" xfId="919"/>
    <cellStyle name="Percent 2 15" xfId="920"/>
    <cellStyle name="Percent 2 16" xfId="921"/>
    <cellStyle name="Percent 2 17" xfId="922"/>
    <cellStyle name="Percent 2 18" xfId="923"/>
    <cellStyle name="Percent 2 19" xfId="924"/>
    <cellStyle name="Percent 2 2" xfId="925"/>
    <cellStyle name="Percent 2 20" xfId="926"/>
    <cellStyle name="Percent 2 21" xfId="927"/>
    <cellStyle name="Percent 2 22" xfId="928"/>
    <cellStyle name="Percent 2 3" xfId="929"/>
    <cellStyle name="Percent 2 4" xfId="930"/>
    <cellStyle name="Percent 2 5" xfId="931"/>
    <cellStyle name="Percent 2 6" xfId="932"/>
    <cellStyle name="Percent 2 7" xfId="933"/>
    <cellStyle name="Percent 2 8" xfId="934"/>
    <cellStyle name="Percent 2 9" xfId="935"/>
    <cellStyle name="Percent 20" xfId="936"/>
    <cellStyle name="Percent 21" xfId="937"/>
    <cellStyle name="Percent 22" xfId="938"/>
    <cellStyle name="Percent 23" xfId="939"/>
    <cellStyle name="Percent 24" xfId="940"/>
    <cellStyle name="Percent 3" xfId="941"/>
    <cellStyle name="Percent 4" xfId="942"/>
    <cellStyle name="Percent 5" xfId="943"/>
    <cellStyle name="Percent 6" xfId="944"/>
    <cellStyle name="Percent 7" xfId="945"/>
    <cellStyle name="Percent 8" xfId="946"/>
    <cellStyle name="Percent 9" xfId="947"/>
    <cellStyle name="Title" xfId="948"/>
    <cellStyle name="Title 10" xfId="949"/>
    <cellStyle name="Title 11" xfId="950"/>
    <cellStyle name="Title 12" xfId="951"/>
    <cellStyle name="Title 13" xfId="952"/>
    <cellStyle name="Title 14" xfId="953"/>
    <cellStyle name="Title 15" xfId="954"/>
    <cellStyle name="Title 16" xfId="955"/>
    <cellStyle name="Title 17" xfId="956"/>
    <cellStyle name="Title 18" xfId="957"/>
    <cellStyle name="Title 19" xfId="958"/>
    <cellStyle name="Title 2" xfId="959"/>
    <cellStyle name="Title 20" xfId="960"/>
    <cellStyle name="Title 21" xfId="961"/>
    <cellStyle name="Title 22" xfId="962"/>
    <cellStyle name="Title 3" xfId="963"/>
    <cellStyle name="Title 4" xfId="964"/>
    <cellStyle name="Title 5" xfId="965"/>
    <cellStyle name="Title 6" xfId="966"/>
    <cellStyle name="Title 7" xfId="967"/>
    <cellStyle name="Title 8" xfId="968"/>
    <cellStyle name="Title 9" xfId="969"/>
    <cellStyle name="Total" xfId="970"/>
    <cellStyle name="Total 10" xfId="971"/>
    <cellStyle name="Total 11" xfId="972"/>
    <cellStyle name="Total 12" xfId="973"/>
    <cellStyle name="Total 13" xfId="974"/>
    <cellStyle name="Total 14" xfId="975"/>
    <cellStyle name="Total 15" xfId="976"/>
    <cellStyle name="Total 16" xfId="977"/>
    <cellStyle name="Total 17" xfId="978"/>
    <cellStyle name="Total 18" xfId="979"/>
    <cellStyle name="Total 19" xfId="980"/>
    <cellStyle name="Total 2" xfId="981"/>
    <cellStyle name="Total 20" xfId="982"/>
    <cellStyle name="Total 21" xfId="983"/>
    <cellStyle name="Total 22" xfId="984"/>
    <cellStyle name="Total 3" xfId="985"/>
    <cellStyle name="Total 4" xfId="986"/>
    <cellStyle name="Total 5" xfId="987"/>
    <cellStyle name="Total 6" xfId="988"/>
    <cellStyle name="Total 7" xfId="989"/>
    <cellStyle name="Total 8" xfId="990"/>
    <cellStyle name="Total 9" xfId="991"/>
    <cellStyle name="Warning Text" xfId="992"/>
    <cellStyle name="Warning Text 10" xfId="993"/>
    <cellStyle name="Warning Text 11" xfId="994"/>
    <cellStyle name="Warning Text 12" xfId="995"/>
    <cellStyle name="Warning Text 13" xfId="996"/>
    <cellStyle name="Warning Text 14" xfId="997"/>
    <cellStyle name="Warning Text 15" xfId="998"/>
    <cellStyle name="Warning Text 16" xfId="999"/>
    <cellStyle name="Warning Text 17" xfId="1000"/>
    <cellStyle name="Warning Text 18" xfId="1001"/>
    <cellStyle name="Warning Text 19" xfId="1002"/>
    <cellStyle name="Warning Text 2" xfId="1003"/>
    <cellStyle name="Warning Text 20" xfId="1004"/>
    <cellStyle name="Warning Text 21" xfId="1005"/>
    <cellStyle name="Warning Text 22" xfId="1006"/>
    <cellStyle name="Warning Text 3" xfId="1007"/>
    <cellStyle name="Warning Text 4" xfId="1008"/>
    <cellStyle name="Warning Text 5" xfId="1009"/>
    <cellStyle name="Warning Text 6" xfId="1010"/>
    <cellStyle name="Warning Text 7" xfId="1011"/>
    <cellStyle name="Warning Text 8" xfId="1012"/>
    <cellStyle name="Warning Text 9" xfId="10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Alsi RelativeVolatility Skew</a:t>
            </a:r>
          </a:p>
        </c:rich>
      </c:tx>
      <c:layout>
        <c:manualLayout>
          <c:xMode val="factor"/>
          <c:yMode val="factor"/>
          <c:x val="0.0552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1535"/>
          <c:w val="0.91925"/>
          <c:h val="0.738"/>
        </c:manualLayout>
      </c:layout>
      <c:lineChart>
        <c:grouping val="standard"/>
        <c:varyColors val="0"/>
        <c:ser>
          <c:idx val="1"/>
          <c:order val="0"/>
          <c:tx>
            <c:strRef>
              <c:f>Sheet1!$B$61</c:f>
              <c:strCache>
                <c:ptCount val="1"/>
                <c:pt idx="0">
                  <c:v>18-Jun-2015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Sheet1!$F$28:$F$36</c:f>
              <c:numCache/>
            </c:numRef>
          </c:cat>
          <c:val>
            <c:numRef>
              <c:f>Sheet1!$G$28:$G$36</c:f>
              <c:numCache/>
            </c:numRef>
          </c:val>
          <c:smooth val="1"/>
        </c:ser>
        <c:marker val="1"/>
        <c:axId val="20331095"/>
        <c:axId val="48762128"/>
      </c:lineChart>
      <c:catAx>
        <c:axId val="203310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Moneyness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8762128"/>
        <c:crosses val="autoZero"/>
        <c:auto val="1"/>
        <c:lblOffset val="100"/>
        <c:tickLblSkip val="1"/>
        <c:noMultiLvlLbl val="0"/>
      </c:catAx>
      <c:valAx>
        <c:axId val="487621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Relative Vol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33109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625"/>
          <c:y val="0.18675"/>
          <c:w val="0.20825"/>
          <c:h val="0.12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cid:image001.jpg@01CF8CA8.3ABBBC1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381000</xdr:colOff>
      <xdr:row>0</xdr:row>
      <xdr:rowOff>142875</xdr:rowOff>
    </xdr:from>
    <xdr:to>
      <xdr:col>18</xdr:col>
      <xdr:colOff>295275</xdr:colOff>
      <xdr:row>23</xdr:row>
      <xdr:rowOff>47625</xdr:rowOff>
    </xdr:to>
    <xdr:graphicFrame>
      <xdr:nvGraphicFramePr>
        <xdr:cNvPr id="1" name="Chart 26"/>
        <xdr:cNvGraphicFramePr/>
      </xdr:nvGraphicFramePr>
      <xdr:xfrm>
        <a:off x="7581900" y="142875"/>
        <a:ext cx="6810375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0</xdr:row>
      <xdr:rowOff>38100</xdr:rowOff>
    </xdr:from>
    <xdr:to>
      <xdr:col>4</xdr:col>
      <xdr:colOff>476250</xdr:colOff>
      <xdr:row>7</xdr:row>
      <xdr:rowOff>9525</xdr:rowOff>
    </xdr:to>
    <xdr:pic>
      <xdr:nvPicPr>
        <xdr:cNvPr id="2" name="Picture 1" descr="cid:image001.jpg@01CF57C4.F5DF4390"/>
        <xdr:cNvPicPr preferRelativeResize="1">
          <a:picLocks noChangeAspect="1"/>
        </xdr:cNvPicPr>
      </xdr:nvPicPr>
      <xdr:blipFill>
        <a:blip r:link="rId2"/>
        <a:srcRect t="4209" r="47421"/>
        <a:stretch>
          <a:fillRect/>
        </a:stretch>
      </xdr:blipFill>
      <xdr:spPr>
        <a:xfrm>
          <a:off x="76200" y="38100"/>
          <a:ext cx="42100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V448"/>
  <sheetViews>
    <sheetView showGridLines="0" tabSelected="1" zoomScalePageLayoutView="0" workbookViewId="0" topLeftCell="A1">
      <selection activeCell="A21" sqref="A21"/>
    </sheetView>
  </sheetViews>
  <sheetFormatPr defaultColWidth="9.33203125" defaultRowHeight="12.75"/>
  <cols>
    <col min="1" max="1" width="26.16015625" style="6" customWidth="1"/>
    <col min="2" max="2" width="15.66015625" style="6" bestFit="1" customWidth="1"/>
    <col min="3" max="3" width="13.5" style="6" bestFit="1" customWidth="1"/>
    <col min="4" max="4" width="11.33203125" style="6" customWidth="1"/>
    <col min="5" max="5" width="9.33203125" style="6" customWidth="1"/>
    <col min="6" max="6" width="14.83203125" style="6" bestFit="1" customWidth="1"/>
    <col min="7" max="7" width="24.5" style="6" bestFit="1" customWidth="1"/>
    <col min="8" max="8" width="10.66015625" style="6" customWidth="1"/>
    <col min="9" max="9" width="9.33203125" style="6" customWidth="1"/>
    <col min="10" max="10" width="35.66015625" style="6" bestFit="1" customWidth="1"/>
    <col min="11" max="11" width="11.83203125" style="6" customWidth="1"/>
    <col min="12" max="16" width="9.33203125" style="6" customWidth="1"/>
    <col min="17" max="17" width="11.5" style="6" bestFit="1" customWidth="1"/>
    <col min="18" max="18" width="5.66015625" style="6" customWidth="1"/>
    <col min="19" max="19" width="34.33203125" style="6" customWidth="1"/>
    <col min="20" max="20" width="21.66015625" style="6" bestFit="1" customWidth="1"/>
    <col min="21" max="21" width="2.5" style="6" customWidth="1"/>
    <col min="22" max="22" width="14.5" style="6" customWidth="1"/>
    <col min="23" max="23" width="16.83203125" style="6" customWidth="1"/>
    <col min="24" max="24" width="2.83203125" style="6" customWidth="1"/>
    <col min="25" max="25" width="14.83203125" style="6" bestFit="1" customWidth="1"/>
    <col min="26" max="26" width="13.16015625" style="6" bestFit="1" customWidth="1"/>
    <col min="27" max="27" width="15.33203125" style="6" customWidth="1"/>
    <col min="28" max="28" width="21" style="6" customWidth="1"/>
    <col min="29" max="29" width="14.5" style="6" bestFit="1" customWidth="1"/>
    <col min="30" max="30" width="3.66015625" style="6" customWidth="1"/>
    <col min="31" max="31" width="9.33203125" style="6" customWidth="1"/>
    <col min="32" max="32" width="14.16015625" style="6" bestFit="1" customWidth="1"/>
    <col min="33" max="33" width="10.5" style="6" customWidth="1"/>
    <col min="34" max="34" width="3.33203125" style="6" customWidth="1"/>
    <col min="35" max="35" width="11.66015625" style="6" customWidth="1"/>
    <col min="36" max="36" width="13.5" style="6" customWidth="1"/>
    <col min="37" max="253" width="9.33203125" style="6" customWidth="1"/>
    <col min="254" max="254" width="28.16015625" style="6" bestFit="1" customWidth="1"/>
    <col min="255" max="16384" width="9.33203125" style="6" customWidth="1"/>
  </cols>
  <sheetData>
    <row r="6" spans="1:3" ht="12.75">
      <c r="A6" s="4"/>
      <c r="B6" s="4"/>
      <c r="C6" s="5"/>
    </row>
    <row r="7" ht="12.75">
      <c r="B7" s="7"/>
    </row>
    <row r="8" spans="1:2" ht="12.75">
      <c r="A8" s="2" t="s">
        <v>1</v>
      </c>
      <c r="B8" s="7"/>
    </row>
    <row r="9" spans="1:3" ht="12.75">
      <c r="A9" s="3" t="s">
        <v>2</v>
      </c>
      <c r="B9" s="7"/>
      <c r="C9" s="403"/>
    </row>
    <row r="10" spans="1:7" ht="15">
      <c r="A10" s="3" t="s">
        <v>3</v>
      </c>
      <c r="C10" s="404"/>
      <c r="G10" s="1"/>
    </row>
    <row r="11" ht="12.75">
      <c r="A11" s="3" t="s">
        <v>4</v>
      </c>
    </row>
    <row r="12" ht="12.75">
      <c r="A12" s="3" t="s">
        <v>5</v>
      </c>
    </row>
    <row r="13" ht="12.75">
      <c r="A13" s="3" t="s">
        <v>6</v>
      </c>
    </row>
    <row r="14" ht="12.75">
      <c r="A14" s="3" t="s">
        <v>7</v>
      </c>
    </row>
    <row r="18" ht="12.75">
      <c r="E18" s="6" t="s">
        <v>8</v>
      </c>
    </row>
    <row r="20" ht="12.75">
      <c r="A20" s="8" t="s">
        <v>59</v>
      </c>
    </row>
    <row r="21" ht="12.75">
      <c r="A21" s="5"/>
    </row>
    <row r="22" ht="12.75">
      <c r="A22" s="5" t="s">
        <v>58</v>
      </c>
    </row>
    <row r="23" spans="1:7" ht="12.75">
      <c r="A23" s="5" t="s">
        <v>61</v>
      </c>
      <c r="G23" s="9"/>
    </row>
    <row r="24" spans="1:11" ht="13.5" thickBot="1">
      <c r="A24" s="10"/>
      <c r="B24" s="11"/>
      <c r="C24" s="10"/>
      <c r="D24" s="12"/>
      <c r="E24" s="13"/>
      <c r="F24" s="14"/>
      <c r="K24" s="15"/>
    </row>
    <row r="25" spans="1:36" ht="13.5" thickBot="1">
      <c r="A25" s="378" t="s">
        <v>41</v>
      </c>
      <c r="B25" s="379">
        <v>41955</v>
      </c>
      <c r="C25" s="380"/>
      <c r="D25" s="381"/>
      <c r="J25" s="19" t="s">
        <v>60</v>
      </c>
      <c r="K25" s="21"/>
      <c r="L25"/>
      <c r="M25"/>
      <c r="N25"/>
      <c r="O25"/>
      <c r="P25"/>
      <c r="Q25"/>
      <c r="R25"/>
      <c r="S25" s="17" t="s">
        <v>24</v>
      </c>
      <c r="T25" s="18"/>
      <c r="U25"/>
      <c r="V25" s="41" t="s">
        <v>33</v>
      </c>
      <c r="W25" s="18"/>
      <c r="Y25" s="17" t="s">
        <v>23</v>
      </c>
      <c r="Z25" s="54"/>
      <c r="AA25" s="54"/>
      <c r="AB25" s="54"/>
      <c r="AC25" s="18"/>
      <c r="AE25" s="19" t="s">
        <v>22</v>
      </c>
      <c r="AF25" s="20"/>
      <c r="AG25" s="21"/>
      <c r="AI25" s="41" t="s">
        <v>34</v>
      </c>
      <c r="AJ25" s="18"/>
    </row>
    <row r="26" spans="1:36" ht="13.5" thickBot="1">
      <c r="A26" s="382" t="s">
        <v>0</v>
      </c>
      <c r="B26" s="383" t="s">
        <v>40</v>
      </c>
      <c r="C26" s="384"/>
      <c r="D26" s="385"/>
      <c r="J26" s="413" t="s">
        <v>0</v>
      </c>
      <c r="K26" s="414"/>
      <c r="L26" s="45" t="s">
        <v>9</v>
      </c>
      <c r="M26" s="45" t="s">
        <v>10</v>
      </c>
      <c r="N26" s="45" t="s">
        <v>11</v>
      </c>
      <c r="O26" s="45" t="s">
        <v>12</v>
      </c>
      <c r="P26" s="46" t="s">
        <v>13</v>
      </c>
      <c r="Q26" s="47" t="s">
        <v>14</v>
      </c>
      <c r="R26"/>
      <c r="S26" s="22" t="s">
        <v>15</v>
      </c>
      <c r="T26" s="144" t="s">
        <v>16</v>
      </c>
      <c r="U26"/>
      <c r="V26" s="42"/>
      <c r="W26" s="27"/>
      <c r="Y26" s="55"/>
      <c r="Z26" s="51"/>
      <c r="AA26" s="52" t="str">
        <f>A20</f>
        <v>11-November-2014</v>
      </c>
      <c r="AB26" s="53"/>
      <c r="AC26" s="56"/>
      <c r="AE26" s="23" t="s">
        <v>17</v>
      </c>
      <c r="AF26" s="30" t="str">
        <f>A20</f>
        <v>11-November-2014</v>
      </c>
      <c r="AG26" s="24"/>
      <c r="AI26" s="42"/>
      <c r="AJ26" s="27"/>
    </row>
    <row r="27" spans="1:36" ht="13.5" thickBot="1">
      <c r="A27" s="386" t="s">
        <v>42</v>
      </c>
      <c r="B27" s="387">
        <v>41991</v>
      </c>
      <c r="C27" s="384"/>
      <c r="D27" s="388"/>
      <c r="E27"/>
      <c r="F27" s="389" t="s">
        <v>43</v>
      </c>
      <c r="G27" s="390" t="s">
        <v>44</v>
      </c>
      <c r="J27" s="409" t="s">
        <v>40</v>
      </c>
      <c r="K27" s="410"/>
      <c r="L27" s="84"/>
      <c r="M27" s="84"/>
      <c r="N27" s="84"/>
      <c r="O27" s="84"/>
      <c r="P27" s="85"/>
      <c r="Q27" s="86"/>
      <c r="R27"/>
      <c r="S27" s="145" t="s">
        <v>62</v>
      </c>
      <c r="T27" s="145" t="str">
        <f>A20</f>
        <v>11-November-2014</v>
      </c>
      <c r="U27"/>
      <c r="V27" s="79" t="s">
        <v>31</v>
      </c>
      <c r="W27" s="44" t="s">
        <v>32</v>
      </c>
      <c r="Y27" s="71" t="s">
        <v>26</v>
      </c>
      <c r="Z27" s="72" t="s">
        <v>25</v>
      </c>
      <c r="AA27" s="72" t="s">
        <v>27</v>
      </c>
      <c r="AB27" s="72" t="s">
        <v>21</v>
      </c>
      <c r="AC27" s="73"/>
      <c r="AE27" s="68" t="s">
        <v>18</v>
      </c>
      <c r="AF27" s="69" t="s">
        <v>19</v>
      </c>
      <c r="AG27" s="70" t="s">
        <v>20</v>
      </c>
      <c r="AI27" s="43" t="s">
        <v>35</v>
      </c>
      <c r="AJ27" s="44" t="s">
        <v>36</v>
      </c>
    </row>
    <row r="28" spans="1:256" ht="12.75">
      <c r="A28" s="391" t="s">
        <v>45</v>
      </c>
      <c r="B28" s="392">
        <v>31700</v>
      </c>
      <c r="C28" s="383" t="s">
        <v>46</v>
      </c>
      <c r="D28" s="393">
        <v>31.93</v>
      </c>
      <c r="E28"/>
      <c r="F28" s="176">
        <v>0.7005524861878453</v>
      </c>
      <c r="G28" s="394">
        <v>14.93</v>
      </c>
      <c r="J28" s="60">
        <v>41991</v>
      </c>
      <c r="K28" s="179"/>
      <c r="L28" s="62">
        <v>44981</v>
      </c>
      <c r="M28" s="62">
        <v>45260</v>
      </c>
      <c r="N28" s="62">
        <v>45265</v>
      </c>
      <c r="O28" s="62">
        <v>45263</v>
      </c>
      <c r="P28" s="82">
        <v>17</v>
      </c>
      <c r="Q28" s="63">
        <v>17</v>
      </c>
      <c r="R28" s="31"/>
      <c r="S28" s="40">
        <v>0.1872984605419491</v>
      </c>
      <c r="T28" s="40">
        <v>0.17607356492083096</v>
      </c>
      <c r="U28" s="25"/>
      <c r="V28" s="80">
        <v>0.863446580680234</v>
      </c>
      <c r="W28" s="40">
        <v>1.1097827484653084</v>
      </c>
      <c r="Y28" s="94">
        <v>-1.0728505743637935</v>
      </c>
      <c r="Z28" s="92">
        <v>0.33773330265106893</v>
      </c>
      <c r="AA28" s="92">
        <v>0.9152463633091147</v>
      </c>
      <c r="AB28" s="74" t="s">
        <v>28</v>
      </c>
      <c r="AC28" s="58">
        <v>0.023290036105633925</v>
      </c>
      <c r="AE28" s="37">
        <v>0.8</v>
      </c>
      <c r="AF28" s="28">
        <v>-0.9857960757149579</v>
      </c>
      <c r="AG28" s="29">
        <v>0.9899999999559579</v>
      </c>
      <c r="AI28" s="78">
        <v>63</v>
      </c>
      <c r="AJ28" s="59">
        <v>35</v>
      </c>
      <c r="IU28" s="32">
        <f aca="true" t="shared" si="0" ref="IU28:IU36">D62-$D$66</f>
        <v>9.73</v>
      </c>
      <c r="IV28" s="6" t="b">
        <f>IU28=G62</f>
        <v>1</v>
      </c>
    </row>
    <row r="29" spans="1:256" ht="12.75">
      <c r="A29" s="391" t="s">
        <v>47</v>
      </c>
      <c r="B29" s="392">
        <v>36200</v>
      </c>
      <c r="C29" s="383" t="s">
        <v>46</v>
      </c>
      <c r="D29" s="393">
        <v>26.3</v>
      </c>
      <c r="E29"/>
      <c r="F29" s="177">
        <v>0.8</v>
      </c>
      <c r="G29" s="393">
        <v>9.3</v>
      </c>
      <c r="J29" s="60">
        <v>42082</v>
      </c>
      <c r="K29" s="179"/>
      <c r="L29" s="62">
        <v>44981</v>
      </c>
      <c r="M29" s="62">
        <v>45620</v>
      </c>
      <c r="N29" s="62">
        <v>45674</v>
      </c>
      <c r="O29" s="62">
        <v>45647</v>
      </c>
      <c r="P29" s="82">
        <v>16.5</v>
      </c>
      <c r="Q29" s="63">
        <v>16.5</v>
      </c>
      <c r="R29"/>
      <c r="S29" s="40">
        <v>0.18433144553812536</v>
      </c>
      <c r="T29" s="40">
        <v>0.1710569152322778</v>
      </c>
      <c r="U29" s="25"/>
      <c r="V29" s="80">
        <v>0.8960862098007963</v>
      </c>
      <c r="W29" s="40">
        <v>0.9995876096175985</v>
      </c>
      <c r="Y29" s="94">
        <v>-0.8333225848502865</v>
      </c>
      <c r="Z29" s="92">
        <v>0.27288288634141594</v>
      </c>
      <c r="AA29" s="92">
        <v>0.7351598355506705</v>
      </c>
      <c r="AB29" s="75" t="s">
        <v>29</v>
      </c>
      <c r="AC29" s="58">
        <v>0.17687885124445682</v>
      </c>
      <c r="AE29" s="26">
        <v>0.8</v>
      </c>
      <c r="AF29" s="28">
        <v>-0.900214032134685</v>
      </c>
      <c r="AG29" s="29">
        <v>0.7529725230411477</v>
      </c>
      <c r="AI29" s="78">
        <v>30</v>
      </c>
      <c r="AJ29" s="59">
        <v>1</v>
      </c>
      <c r="IU29" s="33">
        <f t="shared" si="0"/>
        <v>5.989999999999998</v>
      </c>
      <c r="IV29" s="6" t="b">
        <f>IU29=G63</f>
        <v>1</v>
      </c>
    </row>
    <row r="30" spans="1:256" ht="12.75">
      <c r="A30" s="391" t="s">
        <v>47</v>
      </c>
      <c r="B30" s="392">
        <v>40750</v>
      </c>
      <c r="C30" s="383" t="s">
        <v>46</v>
      </c>
      <c r="D30" s="393">
        <v>21.29</v>
      </c>
      <c r="E30"/>
      <c r="F30" s="177">
        <v>0.9005524861878453</v>
      </c>
      <c r="G30" s="393">
        <v>4.29</v>
      </c>
      <c r="J30" s="60">
        <v>42173</v>
      </c>
      <c r="K30" s="179"/>
      <c r="L30" s="62">
        <v>44981</v>
      </c>
      <c r="M30" s="62">
        <v>45890</v>
      </c>
      <c r="N30" s="62">
        <v>46035</v>
      </c>
      <c r="O30" s="62">
        <v>45963</v>
      </c>
      <c r="P30" s="82">
        <v>16.75</v>
      </c>
      <c r="Q30" s="63">
        <v>16.5</v>
      </c>
      <c r="R30"/>
      <c r="S30" s="40">
        <v>0.18291349186045158</v>
      </c>
      <c r="T30" s="40">
        <v>0.16893070877679203</v>
      </c>
      <c r="U30" s="25"/>
      <c r="V30" s="80" t="s">
        <v>63</v>
      </c>
      <c r="W30" s="40" t="s">
        <v>63</v>
      </c>
      <c r="Y30" s="94">
        <v>-0.7470223588239909</v>
      </c>
      <c r="Z30" s="92">
        <v>0.24883325326472974</v>
      </c>
      <c r="AA30" s="92">
        <v>0.6686621420598131</v>
      </c>
      <c r="AB30" s="76"/>
      <c r="AC30" s="57"/>
      <c r="AE30" s="26">
        <v>0.8</v>
      </c>
      <c r="AF30" s="28">
        <v>-0.8442754301671183</v>
      </c>
      <c r="AG30" s="29">
        <v>0.6706849219499637</v>
      </c>
      <c r="AI30" s="78">
        <v>2</v>
      </c>
      <c r="AJ30" s="59">
        <v>0</v>
      </c>
      <c r="IU30" s="33">
        <f t="shared" si="0"/>
        <v>2.75</v>
      </c>
      <c r="IV30" s="6" t="b">
        <f>IU30=G64</f>
        <v>1</v>
      </c>
    </row>
    <row r="31" spans="1:256" ht="12.75">
      <c r="A31" s="391" t="s">
        <v>47</v>
      </c>
      <c r="B31" s="392">
        <v>43000</v>
      </c>
      <c r="C31" s="383" t="s">
        <v>46</v>
      </c>
      <c r="D31" s="393">
        <v>19.06</v>
      </c>
      <c r="E31"/>
      <c r="F31" s="177">
        <v>0.9502762430939227</v>
      </c>
      <c r="G31" s="393">
        <v>2.06</v>
      </c>
      <c r="J31" s="60">
        <v>42264</v>
      </c>
      <c r="K31" s="179"/>
      <c r="L31" s="62">
        <v>44981</v>
      </c>
      <c r="M31" s="62">
        <v>46433</v>
      </c>
      <c r="N31" s="62">
        <v>46698</v>
      </c>
      <c r="O31" s="62">
        <v>46566</v>
      </c>
      <c r="P31" s="82">
        <v>17.25</v>
      </c>
      <c r="Q31" s="63">
        <v>17</v>
      </c>
      <c r="R31"/>
      <c r="S31" s="40">
        <v>0.18197549115866327</v>
      </c>
      <c r="T31" s="40">
        <v>0.16756901945511335</v>
      </c>
      <c r="U31" s="25"/>
      <c r="V31" s="80" t="s">
        <v>63</v>
      </c>
      <c r="W31" s="40" t="s">
        <v>63</v>
      </c>
      <c r="Y31" s="95">
        <v>-0.696003237139779</v>
      </c>
      <c r="Z31" s="93">
        <v>0.2344131148753015</v>
      </c>
      <c r="AA31" s="93">
        <v>0.6288742654400666</v>
      </c>
      <c r="AB31" s="76"/>
      <c r="AC31" s="57"/>
      <c r="AE31" s="26">
        <v>0.8</v>
      </c>
      <c r="AF31" s="28">
        <v>-0.8039260808713496</v>
      </c>
      <c r="AG31" s="29">
        <v>0.6240243822935012</v>
      </c>
      <c r="AI31" s="78">
        <v>0</v>
      </c>
      <c r="AJ31" s="59">
        <v>0</v>
      </c>
      <c r="IU31" s="33">
        <f t="shared" si="0"/>
        <v>1.3099999999999987</v>
      </c>
      <c r="IV31" s="6" t="b">
        <f>ROUND(IU31,2)=G65</f>
        <v>1</v>
      </c>
    </row>
    <row r="32" spans="1:256" ht="12.75">
      <c r="A32" s="391" t="s">
        <v>47</v>
      </c>
      <c r="B32" s="392">
        <v>45250</v>
      </c>
      <c r="C32" s="383" t="s">
        <v>46</v>
      </c>
      <c r="D32" s="393">
        <v>17</v>
      </c>
      <c r="E32"/>
      <c r="F32" s="177">
        <v>1</v>
      </c>
      <c r="G32" s="393">
        <v>0</v>
      </c>
      <c r="J32" s="60">
        <v>42355</v>
      </c>
      <c r="K32" s="179"/>
      <c r="L32" s="62">
        <v>44981</v>
      </c>
      <c r="M32" s="62">
        <v>46928</v>
      </c>
      <c r="N32" s="62">
        <v>47303</v>
      </c>
      <c r="O32" s="62">
        <v>47116</v>
      </c>
      <c r="P32" s="82">
        <v>17.5</v>
      </c>
      <c r="Q32" s="63">
        <v>17.25</v>
      </c>
      <c r="R32"/>
      <c r="S32" s="40">
        <v>0.18127442442714195</v>
      </c>
      <c r="T32" s="40">
        <v>0.16656751466516992</v>
      </c>
      <c r="U32" s="25"/>
      <c r="V32" s="80">
        <v>0.9561902419906982</v>
      </c>
      <c r="W32" s="40">
        <v>1.1621280588741343</v>
      </c>
      <c r="Y32" s="95">
        <v>-0.6604738431697779</v>
      </c>
      <c r="Z32" s="93">
        <v>0.22427376678164052</v>
      </c>
      <c r="AA32" s="93">
        <v>0.6009381367851376</v>
      </c>
      <c r="AB32" s="76"/>
      <c r="AC32" s="57"/>
      <c r="AE32" s="26">
        <v>0.8</v>
      </c>
      <c r="AF32" s="28">
        <v>-0.7724280858663706</v>
      </c>
      <c r="AG32" s="29">
        <v>0.5922562113286105</v>
      </c>
      <c r="AI32" s="78">
        <v>33</v>
      </c>
      <c r="AJ32" s="59">
        <v>2</v>
      </c>
      <c r="IU32" s="33">
        <f t="shared" si="0"/>
        <v>0</v>
      </c>
      <c r="IV32" s="6" t="b">
        <f>IU32=G66</f>
        <v>1</v>
      </c>
    </row>
    <row r="33" spans="1:256" ht="12.75">
      <c r="A33" s="391" t="s">
        <v>47</v>
      </c>
      <c r="B33" s="392">
        <v>47550</v>
      </c>
      <c r="C33" s="383" t="s">
        <v>46</v>
      </c>
      <c r="D33" s="393">
        <v>15.07</v>
      </c>
      <c r="E33"/>
      <c r="F33" s="177">
        <v>1.050828729281768</v>
      </c>
      <c r="G33" s="393">
        <v>-1.93</v>
      </c>
      <c r="J33" s="60">
        <v>42719</v>
      </c>
      <c r="K33" s="179"/>
      <c r="L33" s="62">
        <v>44981</v>
      </c>
      <c r="M33" s="62">
        <v>48683</v>
      </c>
      <c r="N33" s="62">
        <v>49448</v>
      </c>
      <c r="O33" s="62">
        <v>49066</v>
      </c>
      <c r="P33" s="82">
        <v>19</v>
      </c>
      <c r="Q33" s="63">
        <v>18.75</v>
      </c>
      <c r="R33"/>
      <c r="S33" s="40">
        <v>0.17950305230392552</v>
      </c>
      <c r="T33" s="40">
        <v>0.16408053114449236</v>
      </c>
      <c r="U33" s="25"/>
      <c r="V33" s="80"/>
      <c r="W33" s="40"/>
      <c r="Y33" s="95">
        <v>-0.5790961428166038</v>
      </c>
      <c r="Z33" s="93">
        <v>0.20071865730513225</v>
      </c>
      <c r="AA33" s="93">
        <v>0.5361760703039132</v>
      </c>
      <c r="AB33" s="76"/>
      <c r="AC33" s="57"/>
      <c r="AE33" s="26">
        <v>0.8</v>
      </c>
      <c r="AF33" s="28">
        <v>-0.6891194513574774</v>
      </c>
      <c r="AG33" s="29">
        <v>0.5212501713065827</v>
      </c>
      <c r="AI33" s="78">
        <v>0</v>
      </c>
      <c r="AJ33" s="59">
        <v>0</v>
      </c>
      <c r="IU33" s="33">
        <f t="shared" si="0"/>
        <v>-1.1899999999999995</v>
      </c>
      <c r="IV33" s="6" t="b">
        <f>ROUND(IU33,2)=G67</f>
        <v>1</v>
      </c>
    </row>
    <row r="34" spans="1:256" ht="12.75">
      <c r="A34" s="391" t="s">
        <v>47</v>
      </c>
      <c r="B34" s="392">
        <v>49800</v>
      </c>
      <c r="C34" s="383" t="s">
        <v>46</v>
      </c>
      <c r="D34" s="393">
        <v>13.35</v>
      </c>
      <c r="E34"/>
      <c r="F34" s="177">
        <v>1.1005524861878453</v>
      </c>
      <c r="G34" s="393">
        <v>-3.65</v>
      </c>
      <c r="J34" s="60">
        <v>43090</v>
      </c>
      <c r="K34" s="179"/>
      <c r="L34" s="62">
        <v>44981</v>
      </c>
      <c r="M34" s="62">
        <v>49995</v>
      </c>
      <c r="N34" s="62">
        <v>51052</v>
      </c>
      <c r="O34" s="62">
        <v>50524</v>
      </c>
      <c r="P34" s="82">
        <v>21</v>
      </c>
      <c r="Q34" s="63">
        <v>20.75</v>
      </c>
      <c r="R34"/>
      <c r="S34" s="40">
        <v>0.17841608698258526</v>
      </c>
      <c r="T34" s="40">
        <v>0.16257649656295436</v>
      </c>
      <c r="U34" s="25"/>
      <c r="V34" s="80"/>
      <c r="W34" s="40"/>
      <c r="Y34" s="95">
        <v>-0.5343111132119339</v>
      </c>
      <c r="Z34" s="93">
        <v>0.1875374748950549</v>
      </c>
      <c r="AA34" s="93">
        <v>0.5000260314358881</v>
      </c>
      <c r="AB34" s="77"/>
      <c r="AC34" s="73"/>
      <c r="AE34" s="26"/>
      <c r="AF34" s="28"/>
      <c r="AG34" s="29"/>
      <c r="AI34" s="78">
        <v>0</v>
      </c>
      <c r="AJ34" s="59">
        <v>0</v>
      </c>
      <c r="IU34" s="33">
        <f t="shared" si="0"/>
        <v>-2.25</v>
      </c>
      <c r="IV34" s="6" t="b">
        <f>IU34=G68</f>
        <v>1</v>
      </c>
    </row>
    <row r="35" spans="1:256" ht="13.5" thickBot="1">
      <c r="A35" s="391" t="s">
        <v>47</v>
      </c>
      <c r="B35" s="392">
        <v>54300</v>
      </c>
      <c r="C35" s="383" t="s">
        <v>46</v>
      </c>
      <c r="D35" s="393">
        <v>10.4</v>
      </c>
      <c r="E35"/>
      <c r="F35" s="177">
        <v>1.2</v>
      </c>
      <c r="G35" s="393">
        <v>-6.6</v>
      </c>
      <c r="J35" s="38"/>
      <c r="K35" s="39"/>
      <c r="L35" s="35"/>
      <c r="M35" s="35"/>
      <c r="N35" s="35"/>
      <c r="O35" s="35"/>
      <c r="P35" s="83"/>
      <c r="Q35" s="36"/>
      <c r="R35"/>
      <c r="S35" s="40"/>
      <c r="T35" s="40"/>
      <c r="U35" s="25"/>
      <c r="V35" s="80"/>
      <c r="W35" s="40"/>
      <c r="Y35" s="95"/>
      <c r="Z35" s="93"/>
      <c r="AA35" s="93"/>
      <c r="AB35" s="76"/>
      <c r="AC35" s="57"/>
      <c r="AE35" s="26"/>
      <c r="AF35" s="28"/>
      <c r="AG35" s="29"/>
      <c r="AI35" s="78"/>
      <c r="AJ35" s="59"/>
      <c r="IU35" s="33">
        <f t="shared" si="0"/>
        <v>-4</v>
      </c>
      <c r="IV35" s="6" t="b">
        <f>IU35=G69</f>
        <v>1</v>
      </c>
    </row>
    <row r="36" spans="1:256" ht="13.5" thickBot="1">
      <c r="A36" s="391" t="s">
        <v>48</v>
      </c>
      <c r="B36" s="392">
        <v>58850</v>
      </c>
      <c r="C36" s="383" t="s">
        <v>46</v>
      </c>
      <c r="D36" s="393">
        <v>8.11</v>
      </c>
      <c r="E36"/>
      <c r="F36" s="178">
        <v>1.3005524861878452</v>
      </c>
      <c r="G36" s="395">
        <v>-8.89</v>
      </c>
      <c r="J36" s="38"/>
      <c r="K36" s="39"/>
      <c r="L36" s="35"/>
      <c r="M36" s="35"/>
      <c r="N36" s="35"/>
      <c r="O36" s="35"/>
      <c r="P36" s="83"/>
      <c r="Q36" s="36"/>
      <c r="S36" s="91"/>
      <c r="T36" s="91"/>
      <c r="V36" s="81"/>
      <c r="W36" s="67"/>
      <c r="Y36" s="96"/>
      <c r="Z36" s="97"/>
      <c r="AA36" s="97"/>
      <c r="AB36" s="99"/>
      <c r="AC36" s="98"/>
      <c r="AE36" s="26"/>
      <c r="AF36" s="28"/>
      <c r="AG36" s="29"/>
      <c r="AI36" s="78"/>
      <c r="AJ36" s="59"/>
      <c r="IU36" s="34">
        <f t="shared" si="0"/>
        <v>-5.24</v>
      </c>
      <c r="IV36" s="6" t="b">
        <f>ROUND(IU36,2)=G70</f>
        <v>1</v>
      </c>
    </row>
    <row r="37" spans="1:255" ht="13.5" thickBot="1">
      <c r="A37" s="386" t="s">
        <v>49</v>
      </c>
      <c r="B37" s="383">
        <v>45250</v>
      </c>
      <c r="C37" s="384"/>
      <c r="D37" s="396"/>
      <c r="E37"/>
      <c r="G37" s="16">
        <v>23.82</v>
      </c>
      <c r="IU37" s="34"/>
    </row>
    <row r="38" spans="1:255" ht="13.5" thickBot="1">
      <c r="A38" s="386" t="s">
        <v>50</v>
      </c>
      <c r="B38" s="397">
        <v>17</v>
      </c>
      <c r="C38" s="384"/>
      <c r="D38" s="396"/>
      <c r="E38"/>
      <c r="G38" s="398"/>
      <c r="J38" s="415" t="s">
        <v>30</v>
      </c>
      <c r="K38" s="416"/>
      <c r="L38" s="48" t="s">
        <v>9</v>
      </c>
      <c r="M38" s="48" t="s">
        <v>10</v>
      </c>
      <c r="N38" s="48" t="s">
        <v>11</v>
      </c>
      <c r="O38" s="48" t="s">
        <v>12</v>
      </c>
      <c r="P38" s="49" t="s">
        <v>13</v>
      </c>
      <c r="Q38" s="50" t="s">
        <v>14</v>
      </c>
      <c r="IU38" s="34"/>
    </row>
    <row r="39" spans="1:255" ht="13.5" thickBot="1">
      <c r="A39" s="386" t="s">
        <v>51</v>
      </c>
      <c r="B39" s="397">
        <v>65</v>
      </c>
      <c r="C39" s="384"/>
      <c r="D39" s="396"/>
      <c r="E39"/>
      <c r="J39" s="60">
        <v>41991</v>
      </c>
      <c r="K39" s="61"/>
      <c r="L39" s="62">
        <v>10100</v>
      </c>
      <c r="M39" s="62">
        <v>10150</v>
      </c>
      <c r="N39" s="62">
        <v>10150</v>
      </c>
      <c r="O39" s="62">
        <v>10150</v>
      </c>
      <c r="P39" s="82">
        <v>17.5</v>
      </c>
      <c r="Q39" s="63">
        <v>17.5</v>
      </c>
      <c r="IU39" s="34"/>
    </row>
    <row r="40" spans="1:255" ht="13.5" thickBot="1">
      <c r="A40" s="399" t="s">
        <v>52</v>
      </c>
      <c r="B40" s="400">
        <v>8</v>
      </c>
      <c r="C40" s="401"/>
      <c r="D40" s="402"/>
      <c r="E40"/>
      <c r="J40" s="60">
        <v>42082</v>
      </c>
      <c r="K40" s="61"/>
      <c r="L40" s="62">
        <v>10100</v>
      </c>
      <c r="M40" s="62">
        <v>10269</v>
      </c>
      <c r="N40" s="62">
        <v>10269</v>
      </c>
      <c r="O40" s="62">
        <v>10269</v>
      </c>
      <c r="P40" s="82">
        <v>17.25</v>
      </c>
      <c r="Q40" s="63">
        <v>17.25</v>
      </c>
      <c r="IU40" s="34"/>
    </row>
    <row r="41" spans="1:255" ht="13.5" thickBot="1">
      <c r="A41" s="10"/>
      <c r="B41" s="11"/>
      <c r="C41" s="10"/>
      <c r="D41" s="12"/>
      <c r="J41" s="60">
        <v>42173</v>
      </c>
      <c r="K41" s="61"/>
      <c r="L41" s="62">
        <v>10100</v>
      </c>
      <c r="M41" s="62">
        <v>10314</v>
      </c>
      <c r="N41" s="62">
        <v>10314</v>
      </c>
      <c r="O41" s="62">
        <v>10314</v>
      </c>
      <c r="P41" s="82">
        <v>17.5</v>
      </c>
      <c r="Q41" s="63">
        <v>17.25</v>
      </c>
      <c r="IU41" s="34"/>
    </row>
    <row r="42" spans="1:255" ht="13.5" thickBot="1">
      <c r="A42" s="378" t="s">
        <v>41</v>
      </c>
      <c r="B42" s="379">
        <v>41955</v>
      </c>
      <c r="C42" s="380"/>
      <c r="D42" s="381"/>
      <c r="J42" s="60">
        <v>42264</v>
      </c>
      <c r="K42" s="61"/>
      <c r="L42" s="62">
        <v>10100</v>
      </c>
      <c r="M42" s="62">
        <v>10387</v>
      </c>
      <c r="N42" s="62">
        <v>10387</v>
      </c>
      <c r="O42" s="62">
        <v>10387</v>
      </c>
      <c r="P42" s="82">
        <v>17.75</v>
      </c>
      <c r="Q42" s="63">
        <v>17.5</v>
      </c>
      <c r="IU42" s="34"/>
    </row>
    <row r="43" spans="1:255" ht="13.5" thickBot="1">
      <c r="A43" s="382" t="s">
        <v>0</v>
      </c>
      <c r="B43" s="383" t="s">
        <v>40</v>
      </c>
      <c r="C43" s="384"/>
      <c r="D43" s="385"/>
      <c r="J43" s="60">
        <v>42355</v>
      </c>
      <c r="K43" s="61"/>
      <c r="L43" s="62">
        <v>10100</v>
      </c>
      <c r="M43" s="62">
        <v>10488</v>
      </c>
      <c r="N43" s="62">
        <v>10488</v>
      </c>
      <c r="O43" s="62">
        <v>10488</v>
      </c>
      <c r="P43" s="82">
        <v>17.75</v>
      </c>
      <c r="Q43" s="63">
        <v>17.5</v>
      </c>
      <c r="IU43" s="34"/>
    </row>
    <row r="44" spans="1:255" ht="13.5" thickBot="1">
      <c r="A44" s="386" t="s">
        <v>42</v>
      </c>
      <c r="B44" s="387">
        <v>42082</v>
      </c>
      <c r="C44" s="384"/>
      <c r="D44" s="388"/>
      <c r="E44"/>
      <c r="F44" s="389" t="s">
        <v>43</v>
      </c>
      <c r="G44" s="390" t="s">
        <v>44</v>
      </c>
      <c r="J44" s="60"/>
      <c r="K44" s="61"/>
      <c r="L44" s="62"/>
      <c r="M44" s="62"/>
      <c r="N44" s="62"/>
      <c r="O44" s="62"/>
      <c r="P44" s="82"/>
      <c r="Q44" s="63"/>
      <c r="IU44" s="34"/>
    </row>
    <row r="45" spans="1:256" ht="13.5" thickBot="1">
      <c r="A45" s="391" t="s">
        <v>45</v>
      </c>
      <c r="B45" s="392">
        <v>31950</v>
      </c>
      <c r="C45" s="383" t="s">
        <v>46</v>
      </c>
      <c r="D45" s="393">
        <v>27.59</v>
      </c>
      <c r="E45"/>
      <c r="F45" s="176">
        <v>0.6998904709748083</v>
      </c>
      <c r="G45" s="394">
        <v>11.09</v>
      </c>
      <c r="J45" s="60"/>
      <c r="K45" s="61"/>
      <c r="L45" s="62"/>
      <c r="M45" s="62"/>
      <c r="N45" s="62"/>
      <c r="O45" s="62"/>
      <c r="P45" s="82"/>
      <c r="Q45" s="63"/>
      <c r="IU45" s="32">
        <f aca="true" t="shared" si="1" ref="IU45:IU53">D79-$D$83</f>
        <v>8.91</v>
      </c>
      <c r="IV45" s="6" t="b">
        <f aca="true" t="shared" si="2" ref="IV45:IV53">IU45=G79</f>
        <v>1</v>
      </c>
    </row>
    <row r="46" spans="1:256" ht="13.5" thickBot="1">
      <c r="A46" s="391" t="s">
        <v>47</v>
      </c>
      <c r="B46" s="392">
        <v>36500</v>
      </c>
      <c r="C46" s="383" t="s">
        <v>46</v>
      </c>
      <c r="D46" s="393">
        <v>23.36</v>
      </c>
      <c r="E46"/>
      <c r="F46" s="177">
        <v>0.7995618838992333</v>
      </c>
      <c r="G46" s="393">
        <v>6.86</v>
      </c>
      <c r="J46" s="60"/>
      <c r="K46" s="61"/>
      <c r="L46" s="62"/>
      <c r="M46" s="62"/>
      <c r="N46" s="62"/>
      <c r="O46" s="62"/>
      <c r="P46" s="82"/>
      <c r="Q46" s="63"/>
      <c r="IU46" s="32">
        <f t="shared" si="1"/>
        <v>5.469999999999999</v>
      </c>
      <c r="IV46" s="6" t="b">
        <f t="shared" si="2"/>
        <v>1</v>
      </c>
    </row>
    <row r="47" spans="1:256" ht="13.5" thickBot="1">
      <c r="A47" s="391" t="s">
        <v>47</v>
      </c>
      <c r="B47" s="392">
        <v>41100</v>
      </c>
      <c r="C47" s="383" t="s">
        <v>46</v>
      </c>
      <c r="D47" s="393">
        <v>19.64</v>
      </c>
      <c r="E47"/>
      <c r="F47" s="177">
        <v>0.9003285870755751</v>
      </c>
      <c r="G47" s="393">
        <v>3.14</v>
      </c>
      <c r="J47" s="38"/>
      <c r="K47" s="39"/>
      <c r="L47" s="35"/>
      <c r="M47" s="35"/>
      <c r="N47" s="35"/>
      <c r="O47" s="35"/>
      <c r="P47" s="83"/>
      <c r="Q47" s="36"/>
      <c r="IU47" s="32">
        <f t="shared" si="1"/>
        <v>2.5</v>
      </c>
      <c r="IV47" s="6" t="b">
        <f t="shared" si="2"/>
        <v>1</v>
      </c>
    </row>
    <row r="48" spans="1:256" ht="13.5" thickBot="1">
      <c r="A48" s="391" t="s">
        <v>47</v>
      </c>
      <c r="B48" s="392">
        <v>43350</v>
      </c>
      <c r="C48" s="383" t="s">
        <v>46</v>
      </c>
      <c r="D48" s="393">
        <v>18.02</v>
      </c>
      <c r="E48"/>
      <c r="F48" s="177">
        <v>0.9496166484118291</v>
      </c>
      <c r="G48" s="393">
        <v>1.52</v>
      </c>
      <c r="IU48" s="32">
        <f t="shared" si="1"/>
        <v>1.1799999999999997</v>
      </c>
      <c r="IV48" s="6" t="b">
        <f t="shared" si="2"/>
        <v>1</v>
      </c>
    </row>
    <row r="49" spans="1:256" ht="13.5" thickBot="1">
      <c r="A49" s="391" t="s">
        <v>47</v>
      </c>
      <c r="B49" s="392">
        <v>45650</v>
      </c>
      <c r="C49" s="383" t="s">
        <v>46</v>
      </c>
      <c r="D49" s="393">
        <v>16.5</v>
      </c>
      <c r="E49"/>
      <c r="F49" s="177">
        <v>1</v>
      </c>
      <c r="G49" s="393">
        <v>0</v>
      </c>
      <c r="J49" s="415" t="s">
        <v>38</v>
      </c>
      <c r="K49" s="416"/>
      <c r="L49" s="48" t="s">
        <v>9</v>
      </c>
      <c r="M49" s="48" t="s">
        <v>10</v>
      </c>
      <c r="N49" s="48" t="s">
        <v>11</v>
      </c>
      <c r="O49" s="48" t="s">
        <v>12</v>
      </c>
      <c r="P49" s="49" t="s">
        <v>13</v>
      </c>
      <c r="Q49" s="50" t="s">
        <v>14</v>
      </c>
      <c r="IU49" s="32">
        <f t="shared" si="1"/>
        <v>0</v>
      </c>
      <c r="IV49" s="6" t="b">
        <f t="shared" si="2"/>
        <v>1</v>
      </c>
    </row>
    <row r="50" spans="1:256" ht="13.5" thickBot="1">
      <c r="A50" s="391" t="s">
        <v>47</v>
      </c>
      <c r="B50" s="392">
        <v>47950</v>
      </c>
      <c r="C50" s="383" t="s">
        <v>46</v>
      </c>
      <c r="D50" s="393">
        <v>15.12</v>
      </c>
      <c r="E50"/>
      <c r="F50" s="177">
        <v>1.0503833515881709</v>
      </c>
      <c r="G50" s="393">
        <v>-1.38</v>
      </c>
      <c r="J50" s="60">
        <v>41991</v>
      </c>
      <c r="K50" s="61"/>
      <c r="L50" s="62">
        <v>44981</v>
      </c>
      <c r="M50" s="62">
        <v>45260</v>
      </c>
      <c r="N50" s="62">
        <v>45265</v>
      </c>
      <c r="O50" s="62">
        <v>45263</v>
      </c>
      <c r="P50" s="82">
        <v>17</v>
      </c>
      <c r="Q50" s="63">
        <v>17</v>
      </c>
      <c r="IU50" s="32">
        <f t="shared" si="1"/>
        <v>-1.0899999999999999</v>
      </c>
      <c r="IV50" s="6" t="b">
        <f t="shared" si="2"/>
        <v>1</v>
      </c>
    </row>
    <row r="51" spans="1:256" ht="13.5" thickBot="1">
      <c r="A51" s="391" t="s">
        <v>47</v>
      </c>
      <c r="B51" s="392">
        <v>50200</v>
      </c>
      <c r="C51" s="383" t="s">
        <v>46</v>
      </c>
      <c r="D51" s="393">
        <v>13.9</v>
      </c>
      <c r="E51"/>
      <c r="F51" s="177">
        <v>1.099671412924425</v>
      </c>
      <c r="G51" s="393">
        <v>-2.6</v>
      </c>
      <c r="J51" s="60">
        <v>42082</v>
      </c>
      <c r="K51" s="61"/>
      <c r="L51" s="62">
        <v>44981</v>
      </c>
      <c r="M51" s="62">
        <v>45620</v>
      </c>
      <c r="N51" s="62">
        <v>45674</v>
      </c>
      <c r="O51" s="62">
        <v>45647</v>
      </c>
      <c r="P51" s="82">
        <v>16.5</v>
      </c>
      <c r="Q51" s="63">
        <v>16.5</v>
      </c>
      <c r="IU51" s="32">
        <f t="shared" si="1"/>
        <v>-2.039999999999999</v>
      </c>
      <c r="IV51" s="6" t="b">
        <f t="shared" si="2"/>
        <v>1</v>
      </c>
    </row>
    <row r="52" spans="1:256" ht="13.5" thickBot="1">
      <c r="A52" s="391" t="s">
        <v>47</v>
      </c>
      <c r="B52" s="392">
        <v>54800</v>
      </c>
      <c r="C52" s="383" t="s">
        <v>46</v>
      </c>
      <c r="D52" s="393">
        <v>11.83</v>
      </c>
      <c r="E52"/>
      <c r="F52" s="177">
        <v>1.2004381161007667</v>
      </c>
      <c r="G52" s="393">
        <v>-4.67</v>
      </c>
      <c r="J52" s="108"/>
      <c r="K52" s="107"/>
      <c r="L52" s="106"/>
      <c r="M52" s="106"/>
      <c r="N52" s="106"/>
      <c r="O52" s="106"/>
      <c r="P52" s="105"/>
      <c r="Q52" s="104"/>
      <c r="IU52" s="32">
        <f t="shared" si="1"/>
        <v>-3.619999999999999</v>
      </c>
      <c r="IV52" s="6" t="b">
        <f t="shared" si="2"/>
        <v>1</v>
      </c>
    </row>
    <row r="53" spans="1:256" ht="13.5" thickBot="1">
      <c r="A53" s="391" t="s">
        <v>48</v>
      </c>
      <c r="B53" s="392">
        <v>59350</v>
      </c>
      <c r="C53" s="383" t="s">
        <v>46</v>
      </c>
      <c r="D53" s="393">
        <v>10.33</v>
      </c>
      <c r="E53"/>
      <c r="F53" s="178">
        <v>1.3001095290251916</v>
      </c>
      <c r="G53" s="395">
        <v>-6.17</v>
      </c>
      <c r="IU53" s="32">
        <f t="shared" si="1"/>
        <v>-4.710000000000001</v>
      </c>
      <c r="IV53" s="6" t="b">
        <f t="shared" si="2"/>
        <v>1</v>
      </c>
    </row>
    <row r="54" spans="1:17" ht="13.5" thickBot="1">
      <c r="A54" s="386" t="s">
        <v>49</v>
      </c>
      <c r="B54" s="383">
        <v>45650</v>
      </c>
      <c r="C54" s="384"/>
      <c r="D54" s="396"/>
      <c r="E54"/>
      <c r="G54" s="16">
        <v>17.259999999999998</v>
      </c>
      <c r="J54" s="411" t="s">
        <v>37</v>
      </c>
      <c r="K54" s="412"/>
      <c r="L54" s="64" t="s">
        <v>9</v>
      </c>
      <c r="M54" s="64" t="s">
        <v>10</v>
      </c>
      <c r="N54" s="64" t="s">
        <v>11</v>
      </c>
      <c r="O54" s="64" t="s">
        <v>12</v>
      </c>
      <c r="P54" s="65" t="s">
        <v>13</v>
      </c>
      <c r="Q54" s="66" t="s">
        <v>14</v>
      </c>
    </row>
    <row r="55" spans="1:17" ht="12.75">
      <c r="A55" s="386" t="s">
        <v>50</v>
      </c>
      <c r="B55" s="397">
        <v>16.5</v>
      </c>
      <c r="C55" s="384"/>
      <c r="D55" s="396"/>
      <c r="E55"/>
      <c r="J55" s="60">
        <v>41991</v>
      </c>
      <c r="K55" s="61"/>
      <c r="L55" s="62">
        <v>65382</v>
      </c>
      <c r="M55" s="62">
        <v>65681</v>
      </c>
      <c r="N55" s="62">
        <v>65681</v>
      </c>
      <c r="O55" s="62">
        <v>65681</v>
      </c>
      <c r="P55" s="82">
        <v>14.5</v>
      </c>
      <c r="Q55" s="63">
        <v>14.5</v>
      </c>
    </row>
    <row r="56" spans="1:17" ht="13.5" thickBot="1">
      <c r="A56" s="386" t="s">
        <v>51</v>
      </c>
      <c r="B56" s="397">
        <v>65</v>
      </c>
      <c r="C56" s="384"/>
      <c r="D56" s="396"/>
      <c r="E56"/>
      <c r="J56" s="38">
        <v>42082</v>
      </c>
      <c r="K56" s="39"/>
      <c r="L56" s="35">
        <v>65382</v>
      </c>
      <c r="M56" s="35">
        <v>66565</v>
      </c>
      <c r="N56" s="35">
        <v>66565</v>
      </c>
      <c r="O56" s="35">
        <v>66565</v>
      </c>
      <c r="P56" s="82">
        <v>14</v>
      </c>
      <c r="Q56" s="36">
        <v>14</v>
      </c>
    </row>
    <row r="57" spans="1:5" ht="13.5" thickBot="1">
      <c r="A57" s="399" t="s">
        <v>52</v>
      </c>
      <c r="B57" s="400">
        <v>8</v>
      </c>
      <c r="C57" s="401"/>
      <c r="D57" s="402"/>
      <c r="E57"/>
    </row>
    <row r="58" spans="1:17" ht="13.5" thickBot="1">
      <c r="A58" s="10"/>
      <c r="B58" s="11"/>
      <c r="C58" s="10"/>
      <c r="D58" s="12"/>
      <c r="J58" s="411" t="s">
        <v>39</v>
      </c>
      <c r="K58" s="412"/>
      <c r="L58" s="64" t="s">
        <v>9</v>
      </c>
      <c r="M58" s="64" t="s">
        <v>10</v>
      </c>
      <c r="N58" s="64" t="s">
        <v>11</v>
      </c>
      <c r="O58" s="64" t="s">
        <v>12</v>
      </c>
      <c r="P58" s="65" t="s">
        <v>13</v>
      </c>
      <c r="Q58" s="66" t="s">
        <v>14</v>
      </c>
    </row>
    <row r="59" spans="1:17" ht="12.75">
      <c r="A59" s="378" t="s">
        <v>41</v>
      </c>
      <c r="B59" s="379">
        <v>41955</v>
      </c>
      <c r="C59" s="380"/>
      <c r="D59" s="381"/>
      <c r="J59" s="60">
        <v>41991</v>
      </c>
      <c r="K59" s="61"/>
      <c r="L59" s="62">
        <v>50355</v>
      </c>
      <c r="M59" s="62">
        <v>50575</v>
      </c>
      <c r="N59" s="62">
        <v>50575</v>
      </c>
      <c r="O59" s="62">
        <v>50575</v>
      </c>
      <c r="P59" s="82">
        <v>20</v>
      </c>
      <c r="Q59" s="63">
        <v>20</v>
      </c>
    </row>
    <row r="60" spans="1:17" ht="13.5" thickBot="1">
      <c r="A60" s="382" t="s">
        <v>0</v>
      </c>
      <c r="B60" s="383" t="s">
        <v>40</v>
      </c>
      <c r="C60" s="384"/>
      <c r="D60" s="385"/>
      <c r="J60" s="38">
        <v>42082</v>
      </c>
      <c r="K60" s="39"/>
      <c r="L60" s="35">
        <v>50355</v>
      </c>
      <c r="M60" s="35">
        <v>51045</v>
      </c>
      <c r="N60" s="35">
        <v>51045</v>
      </c>
      <c r="O60" s="35">
        <v>51045</v>
      </c>
      <c r="P60" s="82">
        <v>20</v>
      </c>
      <c r="Q60" s="36">
        <v>20</v>
      </c>
    </row>
    <row r="61" spans="1:7" ht="13.5" thickBot="1">
      <c r="A61" s="386" t="s">
        <v>42</v>
      </c>
      <c r="B61" s="387">
        <v>42173</v>
      </c>
      <c r="C61" s="384"/>
      <c r="D61" s="388"/>
      <c r="E61"/>
      <c r="F61" s="389" t="s">
        <v>43</v>
      </c>
      <c r="G61" s="390" t="s">
        <v>44</v>
      </c>
    </row>
    <row r="62" spans="1:256" ht="13.5" thickBot="1">
      <c r="A62" s="391" t="s">
        <v>45</v>
      </c>
      <c r="B62" s="392">
        <v>32150</v>
      </c>
      <c r="C62" s="383" t="s">
        <v>46</v>
      </c>
      <c r="D62" s="393">
        <v>26.23</v>
      </c>
      <c r="E62"/>
      <c r="F62" s="176">
        <v>0.6996735582154516</v>
      </c>
      <c r="G62" s="394">
        <v>9.73</v>
      </c>
      <c r="IU62" s="32">
        <f aca="true" t="shared" si="3" ref="IU62:IU70">D96-$D$100</f>
        <v>8.350000000000001</v>
      </c>
      <c r="IV62" s="6" t="b">
        <f aca="true" t="shared" si="4" ref="IV62:IV70">IU62=G96</f>
        <v>1</v>
      </c>
    </row>
    <row r="63" spans="1:256" ht="13.5" thickBot="1">
      <c r="A63" s="391" t="s">
        <v>47</v>
      </c>
      <c r="B63" s="392">
        <v>36750</v>
      </c>
      <c r="C63" s="383" t="s">
        <v>46</v>
      </c>
      <c r="D63" s="393">
        <v>22.49</v>
      </c>
      <c r="E63"/>
      <c r="F63" s="177">
        <v>0.7997823721436343</v>
      </c>
      <c r="G63" s="393">
        <v>5.99</v>
      </c>
      <c r="IU63" s="32">
        <f t="shared" si="3"/>
        <v>5.120000000000001</v>
      </c>
      <c r="IV63" s="6" t="b">
        <f t="shared" si="4"/>
        <v>1</v>
      </c>
    </row>
    <row r="64" spans="1:256" ht="13.5" thickBot="1">
      <c r="A64" s="391" t="s">
        <v>47</v>
      </c>
      <c r="B64" s="392">
        <v>41350</v>
      </c>
      <c r="C64" s="383" t="s">
        <v>46</v>
      </c>
      <c r="D64" s="393">
        <v>19.25</v>
      </c>
      <c r="E64"/>
      <c r="F64" s="177">
        <v>0.8998911860718172</v>
      </c>
      <c r="G64" s="393">
        <v>2.75</v>
      </c>
      <c r="I64" s="16"/>
      <c r="IU64" s="32">
        <f t="shared" si="3"/>
        <v>2.34</v>
      </c>
      <c r="IV64" s="6" t="b">
        <f t="shared" si="4"/>
        <v>1</v>
      </c>
    </row>
    <row r="65" spans="1:256" ht="13.5" thickBot="1">
      <c r="A65" s="391" t="s">
        <v>47</v>
      </c>
      <c r="B65" s="392">
        <v>43650</v>
      </c>
      <c r="C65" s="383" t="s">
        <v>46</v>
      </c>
      <c r="D65" s="393">
        <v>17.81</v>
      </c>
      <c r="E65"/>
      <c r="F65" s="177">
        <v>0.9499455930359086</v>
      </c>
      <c r="G65" s="393">
        <v>1.31</v>
      </c>
      <c r="IU65" s="32">
        <f t="shared" si="3"/>
        <v>1.1099999999999994</v>
      </c>
      <c r="IV65" s="6" t="b">
        <f t="shared" si="4"/>
        <v>1</v>
      </c>
    </row>
    <row r="66" spans="1:256" ht="13.5" thickBot="1">
      <c r="A66" s="391" t="s">
        <v>47</v>
      </c>
      <c r="B66" s="392">
        <v>45950</v>
      </c>
      <c r="C66" s="383" t="s">
        <v>46</v>
      </c>
      <c r="D66" s="393">
        <v>16.5</v>
      </c>
      <c r="E66"/>
      <c r="F66" s="177">
        <v>1</v>
      </c>
      <c r="G66" s="393">
        <v>0</v>
      </c>
      <c r="I66" s="16"/>
      <c r="IU66" s="32">
        <f t="shared" si="3"/>
        <v>0</v>
      </c>
      <c r="IV66" s="6" t="b">
        <f t="shared" si="4"/>
        <v>1</v>
      </c>
    </row>
    <row r="67" spans="1:256" ht="13.5" thickBot="1">
      <c r="A67" s="391" t="s">
        <v>47</v>
      </c>
      <c r="B67" s="392">
        <v>48250</v>
      </c>
      <c r="C67" s="383" t="s">
        <v>46</v>
      </c>
      <c r="D67" s="393">
        <v>15.31</v>
      </c>
      <c r="E67"/>
      <c r="F67" s="177">
        <v>1.0500544069640914</v>
      </c>
      <c r="G67" s="393">
        <v>-1.19</v>
      </c>
      <c r="IU67" s="32">
        <f t="shared" si="3"/>
        <v>-1</v>
      </c>
      <c r="IV67" s="6" t="b">
        <f t="shared" si="4"/>
        <v>1</v>
      </c>
    </row>
    <row r="68" spans="1:256" ht="13.5" thickBot="1">
      <c r="A68" s="391" t="s">
        <v>47</v>
      </c>
      <c r="B68" s="392">
        <v>50550</v>
      </c>
      <c r="C68" s="383" t="s">
        <v>46</v>
      </c>
      <c r="D68" s="393">
        <v>14.25</v>
      </c>
      <c r="E68"/>
      <c r="F68" s="177">
        <v>1.1001088139281827</v>
      </c>
      <c r="G68" s="393">
        <v>-2.25</v>
      </c>
      <c r="I68" s="16"/>
      <c r="IU68" s="32">
        <f t="shared" si="3"/>
        <v>-1.9100000000000001</v>
      </c>
      <c r="IV68" s="6" t="b">
        <f t="shared" si="4"/>
        <v>1</v>
      </c>
    </row>
    <row r="69" spans="1:256" ht="13.5" thickBot="1">
      <c r="A69" s="391" t="s">
        <v>47</v>
      </c>
      <c r="B69" s="392">
        <v>55150</v>
      </c>
      <c r="C69" s="383" t="s">
        <v>46</v>
      </c>
      <c r="D69" s="393">
        <v>12.5</v>
      </c>
      <c r="E69"/>
      <c r="F69" s="177">
        <v>1.2002176278563657</v>
      </c>
      <c r="G69" s="393">
        <v>-4</v>
      </c>
      <c r="IU69" s="32">
        <f t="shared" si="3"/>
        <v>-3.3499999999999996</v>
      </c>
      <c r="IV69" s="6" t="b">
        <f t="shared" si="4"/>
        <v>1</v>
      </c>
    </row>
    <row r="70" spans="1:256" ht="13.5" thickBot="1">
      <c r="A70" s="391" t="s">
        <v>48</v>
      </c>
      <c r="B70" s="392">
        <v>59750</v>
      </c>
      <c r="C70" s="383" t="s">
        <v>46</v>
      </c>
      <c r="D70" s="393">
        <v>11.26</v>
      </c>
      <c r="E70"/>
      <c r="F70" s="178">
        <v>1.3003264417845484</v>
      </c>
      <c r="G70" s="395">
        <v>-5.24</v>
      </c>
      <c r="IU70" s="32">
        <f t="shared" si="3"/>
        <v>-4.34</v>
      </c>
      <c r="IV70" s="6" t="b">
        <f t="shared" si="4"/>
        <v>1</v>
      </c>
    </row>
    <row r="71" spans="1:7" ht="12.75">
      <c r="A71" s="386" t="s">
        <v>49</v>
      </c>
      <c r="B71" s="383">
        <v>45950</v>
      </c>
      <c r="C71" s="384"/>
      <c r="D71" s="396"/>
      <c r="E71"/>
      <c r="G71" s="16">
        <v>14.97</v>
      </c>
    </row>
    <row r="72" spans="1:5" ht="12.75">
      <c r="A72" s="386" t="s">
        <v>50</v>
      </c>
      <c r="B72" s="397">
        <v>16.5</v>
      </c>
      <c r="C72" s="384"/>
      <c r="D72" s="396"/>
      <c r="E72"/>
    </row>
    <row r="73" spans="1:5" ht="12.75">
      <c r="A73" s="386" t="s">
        <v>51</v>
      </c>
      <c r="B73" s="397">
        <v>65</v>
      </c>
      <c r="C73" s="384"/>
      <c r="D73" s="396"/>
      <c r="E73"/>
    </row>
    <row r="74" spans="1:5" ht="13.5" thickBot="1">
      <c r="A74" s="399" t="s">
        <v>52</v>
      </c>
      <c r="B74" s="400">
        <v>8</v>
      </c>
      <c r="C74" s="401"/>
      <c r="D74" s="402"/>
      <c r="E74"/>
    </row>
    <row r="75" spans="1:7" ht="13.5" thickBot="1">
      <c r="A75"/>
      <c r="B75"/>
      <c r="C75"/>
      <c r="D75"/>
      <c r="E75"/>
      <c r="F75"/>
      <c r="G75"/>
    </row>
    <row r="76" spans="1:4" ht="12.75">
      <c r="A76" s="378" t="s">
        <v>41</v>
      </c>
      <c r="B76" s="379">
        <v>41955</v>
      </c>
      <c r="C76" s="380"/>
      <c r="D76" s="381"/>
    </row>
    <row r="77" spans="1:4" ht="13.5" thickBot="1">
      <c r="A77" s="382" t="s">
        <v>0</v>
      </c>
      <c r="B77" s="383" t="s">
        <v>40</v>
      </c>
      <c r="C77" s="384"/>
      <c r="D77" s="385"/>
    </row>
    <row r="78" spans="1:7" ht="13.5" thickBot="1">
      <c r="A78" s="386" t="s">
        <v>42</v>
      </c>
      <c r="B78" s="387">
        <v>42264</v>
      </c>
      <c r="C78" s="384"/>
      <c r="D78" s="388"/>
      <c r="E78"/>
      <c r="F78" s="389" t="s">
        <v>43</v>
      </c>
      <c r="G78" s="390" t="s">
        <v>44</v>
      </c>
    </row>
    <row r="79" spans="1:256" ht="13.5" thickBot="1">
      <c r="A79" s="391" t="s">
        <v>45</v>
      </c>
      <c r="B79" s="392">
        <v>32600</v>
      </c>
      <c r="C79" s="383" t="s">
        <v>46</v>
      </c>
      <c r="D79" s="393">
        <v>25.91</v>
      </c>
      <c r="E79"/>
      <c r="F79" s="176">
        <v>0.7003222341568206</v>
      </c>
      <c r="G79" s="394">
        <v>8.91</v>
      </c>
      <c r="IU79" s="32">
        <f aca="true" t="shared" si="5" ref="IU79:IU87">D113-$D$117</f>
        <v>7.129999999999999</v>
      </c>
      <c r="IV79" s="6" t="b">
        <f aca="true" t="shared" si="6" ref="IV79:IV87">IU79=G113</f>
        <v>1</v>
      </c>
    </row>
    <row r="80" spans="1:256" ht="13.5" thickBot="1">
      <c r="A80" s="391" t="s">
        <v>47</v>
      </c>
      <c r="B80" s="392">
        <v>37250</v>
      </c>
      <c r="C80" s="383" t="s">
        <v>46</v>
      </c>
      <c r="D80" s="393">
        <v>22.47</v>
      </c>
      <c r="E80"/>
      <c r="F80" s="177">
        <v>0.8002148227712137</v>
      </c>
      <c r="G80" s="393">
        <v>5.47</v>
      </c>
      <c r="IU80" s="32">
        <f t="shared" si="5"/>
        <v>4.350000000000001</v>
      </c>
      <c r="IV80" s="6" t="b">
        <f t="shared" si="6"/>
        <v>1</v>
      </c>
    </row>
    <row r="81" spans="1:256" ht="13.5" thickBot="1">
      <c r="A81" s="391" t="s">
        <v>47</v>
      </c>
      <c r="B81" s="392">
        <v>41900</v>
      </c>
      <c r="C81" s="383" t="s">
        <v>46</v>
      </c>
      <c r="D81" s="393">
        <v>19.5</v>
      </c>
      <c r="E81"/>
      <c r="F81" s="177">
        <v>0.9001074113856069</v>
      </c>
      <c r="G81" s="393">
        <v>2.5</v>
      </c>
      <c r="IU81" s="32">
        <f t="shared" si="5"/>
        <v>1.9800000000000004</v>
      </c>
      <c r="IV81" s="6" t="b">
        <f t="shared" si="6"/>
        <v>1</v>
      </c>
    </row>
    <row r="82" spans="1:256" ht="13.5" thickBot="1">
      <c r="A82" s="391" t="s">
        <v>47</v>
      </c>
      <c r="B82" s="392">
        <v>44250</v>
      </c>
      <c r="C82" s="383" t="s">
        <v>46</v>
      </c>
      <c r="D82" s="393">
        <v>18.18</v>
      </c>
      <c r="E82"/>
      <c r="F82" s="177">
        <v>0.9505907626208379</v>
      </c>
      <c r="G82" s="393">
        <v>1.18</v>
      </c>
      <c r="IU82" s="32">
        <f t="shared" si="5"/>
        <v>0.9400000000000013</v>
      </c>
      <c r="IV82" s="6" t="b">
        <f t="shared" si="6"/>
        <v>0</v>
      </c>
    </row>
    <row r="83" spans="1:256" ht="13.5" thickBot="1">
      <c r="A83" s="391" t="s">
        <v>47</v>
      </c>
      <c r="B83" s="392">
        <v>46550</v>
      </c>
      <c r="C83" s="383" t="s">
        <v>46</v>
      </c>
      <c r="D83" s="393">
        <v>17</v>
      </c>
      <c r="E83"/>
      <c r="F83" s="177">
        <v>1</v>
      </c>
      <c r="G83" s="393">
        <v>0</v>
      </c>
      <c r="I83" s="16"/>
      <c r="IU83" s="32">
        <f t="shared" si="5"/>
        <v>0</v>
      </c>
      <c r="IV83" s="6" t="b">
        <f t="shared" si="6"/>
        <v>1</v>
      </c>
    </row>
    <row r="84" spans="1:256" ht="13.5" thickBot="1">
      <c r="A84" s="391" t="s">
        <v>47</v>
      </c>
      <c r="B84" s="392">
        <v>48900</v>
      </c>
      <c r="C84" s="383" t="s">
        <v>46</v>
      </c>
      <c r="D84" s="393">
        <v>15.91</v>
      </c>
      <c r="E84"/>
      <c r="F84" s="177">
        <v>1.050483351235231</v>
      </c>
      <c r="G84" s="393">
        <v>-1.09</v>
      </c>
      <c r="IU84" s="32">
        <f t="shared" si="5"/>
        <v>-0.8399999999999999</v>
      </c>
      <c r="IV84" s="6" t="b">
        <f t="shared" si="6"/>
        <v>1</v>
      </c>
    </row>
    <row r="85" spans="1:256" ht="13.5" thickBot="1">
      <c r="A85" s="391" t="s">
        <v>47</v>
      </c>
      <c r="B85" s="392">
        <v>51200</v>
      </c>
      <c r="C85" s="383" t="s">
        <v>46</v>
      </c>
      <c r="D85" s="393">
        <v>14.96</v>
      </c>
      <c r="E85"/>
      <c r="F85" s="177">
        <v>1.099892588614393</v>
      </c>
      <c r="G85" s="393">
        <v>-2.04</v>
      </c>
      <c r="I85" s="16"/>
      <c r="IU85" s="32">
        <f t="shared" si="5"/>
        <v>-1.5700000000000003</v>
      </c>
      <c r="IV85" s="6" t="b">
        <f t="shared" si="6"/>
        <v>1</v>
      </c>
    </row>
    <row r="86" spans="1:256" ht="13.5" thickBot="1">
      <c r="A86" s="391" t="s">
        <v>47</v>
      </c>
      <c r="B86" s="392">
        <v>55900</v>
      </c>
      <c r="C86" s="383" t="s">
        <v>46</v>
      </c>
      <c r="D86" s="393">
        <v>13.38</v>
      </c>
      <c r="E86"/>
      <c r="F86" s="177">
        <v>1.200859291084855</v>
      </c>
      <c r="G86" s="393">
        <v>-3.62</v>
      </c>
      <c r="IU86" s="32">
        <f t="shared" si="5"/>
        <v>-2.76</v>
      </c>
      <c r="IV86" s="6" t="b">
        <f t="shared" si="6"/>
        <v>1</v>
      </c>
    </row>
    <row r="87" spans="1:256" ht="13.5" thickBot="1">
      <c r="A87" s="391" t="s">
        <v>48</v>
      </c>
      <c r="B87" s="392">
        <v>60550</v>
      </c>
      <c r="C87" s="383" t="s">
        <v>46</v>
      </c>
      <c r="D87" s="393">
        <v>12.29</v>
      </c>
      <c r="E87"/>
      <c r="F87" s="178">
        <v>1.300751879699248</v>
      </c>
      <c r="G87" s="395">
        <v>-4.71</v>
      </c>
      <c r="I87" s="16"/>
      <c r="IU87" s="32">
        <f t="shared" si="5"/>
        <v>-3.5299999999999994</v>
      </c>
      <c r="IV87" s="6" t="b">
        <f t="shared" si="6"/>
        <v>1</v>
      </c>
    </row>
    <row r="88" spans="1:7" ht="12.75">
      <c r="A88" s="386" t="s">
        <v>49</v>
      </c>
      <c r="B88" s="383">
        <v>46550</v>
      </c>
      <c r="C88" s="384"/>
      <c r="D88" s="396"/>
      <c r="E88"/>
      <c r="G88" s="16">
        <v>13.620000000000001</v>
      </c>
    </row>
    <row r="89" spans="1:5" ht="12.75">
      <c r="A89" s="386" t="s">
        <v>50</v>
      </c>
      <c r="B89" s="397">
        <v>17</v>
      </c>
      <c r="C89" s="384"/>
      <c r="D89" s="396"/>
      <c r="E89"/>
    </row>
    <row r="90" spans="1:5" ht="12.75">
      <c r="A90" s="386" t="s">
        <v>51</v>
      </c>
      <c r="B90" s="397">
        <v>65</v>
      </c>
      <c r="C90" s="384"/>
      <c r="D90" s="396"/>
      <c r="E90"/>
    </row>
    <row r="91" spans="1:5" ht="13.5" thickBot="1">
      <c r="A91" s="399" t="s">
        <v>52</v>
      </c>
      <c r="B91" s="400">
        <v>8</v>
      </c>
      <c r="C91" s="401"/>
      <c r="D91" s="402"/>
      <c r="E91"/>
    </row>
    <row r="92" spans="1:7" ht="13.5" thickBot="1">
      <c r="A92"/>
      <c r="B92"/>
      <c r="C92"/>
      <c r="D92"/>
      <c r="E92"/>
      <c r="F92"/>
      <c r="G92"/>
    </row>
    <row r="93" spans="1:4" ht="12.75">
      <c r="A93" s="378" t="s">
        <v>41</v>
      </c>
      <c r="B93" s="379">
        <v>41955</v>
      </c>
      <c r="C93" s="380"/>
      <c r="D93" s="381"/>
    </row>
    <row r="94" spans="1:4" ht="13.5" thickBot="1">
      <c r="A94" s="382" t="s">
        <v>0</v>
      </c>
      <c r="B94" s="383" t="s">
        <v>40</v>
      </c>
      <c r="C94" s="384"/>
      <c r="D94" s="385"/>
    </row>
    <row r="95" spans="1:7" ht="13.5" thickBot="1">
      <c r="A95" s="386" t="s">
        <v>42</v>
      </c>
      <c r="B95" s="387">
        <v>42355</v>
      </c>
      <c r="C95" s="384"/>
      <c r="D95" s="388"/>
      <c r="E95"/>
      <c r="F95" s="389" t="s">
        <v>43</v>
      </c>
      <c r="G95" s="390" t="s">
        <v>44</v>
      </c>
    </row>
    <row r="96" spans="1:256" ht="13.5" thickBot="1">
      <c r="A96" s="391" t="s">
        <v>45</v>
      </c>
      <c r="B96" s="392">
        <v>33000</v>
      </c>
      <c r="C96" s="383" t="s">
        <v>46</v>
      </c>
      <c r="D96" s="393">
        <v>25.6</v>
      </c>
      <c r="E96"/>
      <c r="F96" s="176">
        <v>0.7006369426751592</v>
      </c>
      <c r="G96" s="394">
        <v>8.35</v>
      </c>
      <c r="IU96" s="32">
        <f aca="true" t="shared" si="7" ref="IU96:IU104">D130-$D$134</f>
        <v>6.460000000000001</v>
      </c>
      <c r="IV96" s="6" t="b">
        <f aca="true" t="shared" si="8" ref="IV96:IV104">IU96=G130</f>
        <v>1</v>
      </c>
    </row>
    <row r="97" spans="1:256" ht="13.5" thickBot="1">
      <c r="A97" s="391" t="s">
        <v>47</v>
      </c>
      <c r="B97" s="392">
        <v>37700</v>
      </c>
      <c r="C97" s="383" t="s">
        <v>46</v>
      </c>
      <c r="D97" s="393">
        <v>22.37</v>
      </c>
      <c r="E97"/>
      <c r="F97" s="177">
        <v>0.8004246284501062</v>
      </c>
      <c r="G97" s="393">
        <v>5.12</v>
      </c>
      <c r="IU97" s="32">
        <f t="shared" si="7"/>
        <v>3.9299999999999997</v>
      </c>
      <c r="IV97" s="6" t="b">
        <f t="shared" si="8"/>
        <v>1</v>
      </c>
    </row>
    <row r="98" spans="1:256" ht="13.5" thickBot="1">
      <c r="A98" s="391" t="s">
        <v>47</v>
      </c>
      <c r="B98" s="392">
        <v>42400</v>
      </c>
      <c r="C98" s="383" t="s">
        <v>46</v>
      </c>
      <c r="D98" s="393">
        <v>19.59</v>
      </c>
      <c r="E98"/>
      <c r="F98" s="177">
        <v>0.9002123142250531</v>
      </c>
      <c r="G98" s="393">
        <v>2.34</v>
      </c>
      <c r="IU98" s="32">
        <f t="shared" si="7"/>
        <v>1.7800000000000011</v>
      </c>
      <c r="IV98" s="6" t="b">
        <f t="shared" si="8"/>
        <v>1</v>
      </c>
    </row>
    <row r="99" spans="1:256" ht="13.5" thickBot="1">
      <c r="A99" s="391" t="s">
        <v>47</v>
      </c>
      <c r="B99" s="392">
        <v>44750</v>
      </c>
      <c r="C99" s="383" t="s">
        <v>46</v>
      </c>
      <c r="D99" s="393">
        <v>18.36</v>
      </c>
      <c r="E99"/>
      <c r="F99" s="177">
        <v>0.9501061571125266</v>
      </c>
      <c r="G99" s="393">
        <v>1.11</v>
      </c>
      <c r="IU99" s="32">
        <f t="shared" si="7"/>
        <v>0.8299999999999983</v>
      </c>
      <c r="IV99" s="6" t="b">
        <f t="shared" si="8"/>
        <v>0</v>
      </c>
    </row>
    <row r="100" spans="1:256" ht="13.5" thickBot="1">
      <c r="A100" s="391" t="s">
        <v>47</v>
      </c>
      <c r="B100" s="392">
        <v>47100</v>
      </c>
      <c r="C100" s="383" t="s">
        <v>46</v>
      </c>
      <c r="D100" s="393">
        <v>17.25</v>
      </c>
      <c r="E100"/>
      <c r="F100" s="177">
        <v>1</v>
      </c>
      <c r="G100" s="393">
        <v>0</v>
      </c>
      <c r="IU100" s="32">
        <f t="shared" si="7"/>
        <v>0</v>
      </c>
      <c r="IV100" s="6" t="b">
        <f t="shared" si="8"/>
        <v>1</v>
      </c>
    </row>
    <row r="101" spans="1:256" ht="13.5" thickBot="1">
      <c r="A101" s="391" t="s">
        <v>47</v>
      </c>
      <c r="B101" s="392">
        <v>49450</v>
      </c>
      <c r="C101" s="383" t="s">
        <v>46</v>
      </c>
      <c r="D101" s="393">
        <v>16.25</v>
      </c>
      <c r="E101"/>
      <c r="F101" s="177">
        <v>1.0498938428874736</v>
      </c>
      <c r="G101" s="393">
        <v>-1</v>
      </c>
      <c r="IU101" s="32">
        <f t="shared" si="7"/>
        <v>-0.7600000000000016</v>
      </c>
      <c r="IV101" s="6" t="b">
        <f t="shared" si="8"/>
        <v>0</v>
      </c>
    </row>
    <row r="102" spans="1:256" ht="13.5" thickBot="1">
      <c r="A102" s="391" t="s">
        <v>47</v>
      </c>
      <c r="B102" s="392">
        <v>51850</v>
      </c>
      <c r="C102" s="383" t="s">
        <v>46</v>
      </c>
      <c r="D102" s="393">
        <v>15.34</v>
      </c>
      <c r="E102"/>
      <c r="F102" s="177">
        <v>1.1008492569002124</v>
      </c>
      <c r="G102" s="393">
        <v>-1.91</v>
      </c>
      <c r="IU102" s="32">
        <f t="shared" si="7"/>
        <v>-1.4200000000000017</v>
      </c>
      <c r="IV102" s="6" t="b">
        <f t="shared" si="8"/>
        <v>1</v>
      </c>
    </row>
    <row r="103" spans="1:256" ht="13.5" thickBot="1">
      <c r="A103" s="391" t="s">
        <v>47</v>
      </c>
      <c r="B103" s="392">
        <v>56550</v>
      </c>
      <c r="C103" s="383" t="s">
        <v>46</v>
      </c>
      <c r="D103" s="393">
        <v>13.9</v>
      </c>
      <c r="E103"/>
      <c r="F103" s="177">
        <v>1.2006369426751593</v>
      </c>
      <c r="G103" s="393">
        <v>-3.35</v>
      </c>
      <c r="IU103" s="32">
        <f t="shared" si="7"/>
        <v>-2.4400000000000013</v>
      </c>
      <c r="IV103" s="6" t="b">
        <f t="shared" si="8"/>
        <v>1</v>
      </c>
    </row>
    <row r="104" spans="1:256" ht="13.5" thickBot="1">
      <c r="A104" s="391" t="s">
        <v>48</v>
      </c>
      <c r="B104" s="392">
        <v>61250</v>
      </c>
      <c r="C104" s="383" t="s">
        <v>46</v>
      </c>
      <c r="D104" s="393">
        <v>12.91</v>
      </c>
      <c r="E104"/>
      <c r="F104" s="178">
        <v>1.3004246284501062</v>
      </c>
      <c r="G104" s="395">
        <v>-4.34</v>
      </c>
      <c r="IU104" s="32">
        <f t="shared" si="7"/>
        <v>-3.09</v>
      </c>
      <c r="IV104" s="6" t="b">
        <f t="shared" si="8"/>
        <v>1</v>
      </c>
    </row>
    <row r="105" spans="1:7" ht="12.75">
      <c r="A105" s="386" t="s">
        <v>49</v>
      </c>
      <c r="B105" s="383">
        <v>47100</v>
      </c>
      <c r="C105" s="384"/>
      <c r="D105" s="396"/>
      <c r="E105"/>
      <c r="G105" s="16">
        <v>12.69</v>
      </c>
    </row>
    <row r="106" spans="1:5" ht="12.75">
      <c r="A106" s="386" t="s">
        <v>50</v>
      </c>
      <c r="B106" s="397">
        <v>17.25</v>
      </c>
      <c r="C106" s="384"/>
      <c r="D106" s="396"/>
      <c r="E106"/>
    </row>
    <row r="107" spans="1:5" ht="12.75">
      <c r="A107" s="386" t="s">
        <v>51</v>
      </c>
      <c r="B107" s="397">
        <v>65</v>
      </c>
      <c r="C107" s="384"/>
      <c r="D107" s="396"/>
      <c r="E107"/>
    </row>
    <row r="108" spans="1:5" ht="13.5" thickBot="1">
      <c r="A108" s="399" t="s">
        <v>52</v>
      </c>
      <c r="B108" s="400">
        <v>8</v>
      </c>
      <c r="C108" s="401"/>
      <c r="D108" s="402"/>
      <c r="E108"/>
    </row>
    <row r="109" spans="1:7" ht="13.5" thickBot="1">
      <c r="A109"/>
      <c r="B109"/>
      <c r="C109"/>
      <c r="D109"/>
      <c r="E109"/>
      <c r="F109"/>
      <c r="G109"/>
    </row>
    <row r="110" spans="1:4" ht="12.75">
      <c r="A110" s="378" t="s">
        <v>41</v>
      </c>
      <c r="B110" s="379">
        <v>41955</v>
      </c>
      <c r="C110" s="380"/>
      <c r="D110" s="381"/>
    </row>
    <row r="111" spans="1:4" ht="13.5" thickBot="1">
      <c r="A111" s="382" t="s">
        <v>0</v>
      </c>
      <c r="B111" s="383" t="s">
        <v>40</v>
      </c>
      <c r="C111" s="384"/>
      <c r="D111" s="385"/>
    </row>
    <row r="112" spans="1:7" ht="13.5" thickBot="1">
      <c r="A112" s="386" t="s">
        <v>42</v>
      </c>
      <c r="B112" s="387">
        <v>42719</v>
      </c>
      <c r="C112" s="384"/>
      <c r="D112" s="388"/>
      <c r="E112"/>
      <c r="F112" s="389" t="s">
        <v>43</v>
      </c>
      <c r="G112" s="390" t="s">
        <v>44</v>
      </c>
    </row>
    <row r="113" spans="1:256" ht="13.5" thickBot="1">
      <c r="A113" s="391" t="s">
        <v>45</v>
      </c>
      <c r="B113" s="392">
        <v>34350</v>
      </c>
      <c r="C113" s="383" t="s">
        <v>46</v>
      </c>
      <c r="D113" s="393">
        <v>25.88</v>
      </c>
      <c r="E113"/>
      <c r="F113" s="176">
        <v>0.7003058103975535</v>
      </c>
      <c r="G113" s="394">
        <v>7.13</v>
      </c>
      <c r="IU113" s="32" t="e">
        <f>#REF!-#REF!</f>
        <v>#REF!</v>
      </c>
      <c r="IV113" s="6" t="e">
        <f>IU113=#REF!</f>
        <v>#REF!</v>
      </c>
    </row>
    <row r="114" spans="1:256" ht="13.5" thickBot="1">
      <c r="A114" s="391" t="s">
        <v>47</v>
      </c>
      <c r="B114" s="392">
        <v>39250</v>
      </c>
      <c r="C114" s="383" t="s">
        <v>46</v>
      </c>
      <c r="D114" s="393">
        <v>23.1</v>
      </c>
      <c r="E114"/>
      <c r="F114" s="177">
        <v>0.800203873598369</v>
      </c>
      <c r="G114" s="393">
        <v>4.35</v>
      </c>
      <c r="IU114" s="32" t="e">
        <f>#REF!-#REF!</f>
        <v>#REF!</v>
      </c>
      <c r="IV114" s="6" t="e">
        <f>IU114=#REF!</f>
        <v>#REF!</v>
      </c>
    </row>
    <row r="115" spans="1:256" ht="13.5" thickBot="1">
      <c r="A115" s="391" t="s">
        <v>47</v>
      </c>
      <c r="B115" s="392">
        <v>44150</v>
      </c>
      <c r="C115" s="383" t="s">
        <v>46</v>
      </c>
      <c r="D115" s="393">
        <v>20.73</v>
      </c>
      <c r="E115"/>
      <c r="F115" s="177">
        <v>0.9001019367991845</v>
      </c>
      <c r="G115" s="393">
        <v>1.98</v>
      </c>
      <c r="IU115" s="32" t="e">
        <f>#REF!-#REF!</f>
        <v>#REF!</v>
      </c>
      <c r="IV115" s="6" t="e">
        <f>IU115=#REF!</f>
        <v>#REF!</v>
      </c>
    </row>
    <row r="116" spans="1:256" ht="13.5" thickBot="1">
      <c r="A116" s="391" t="s">
        <v>47</v>
      </c>
      <c r="B116" s="392">
        <v>46600</v>
      </c>
      <c r="C116" s="383" t="s">
        <v>46</v>
      </c>
      <c r="D116" s="393">
        <v>19.69</v>
      </c>
      <c r="E116"/>
      <c r="F116" s="177">
        <v>0.9500509683995922</v>
      </c>
      <c r="G116" s="393">
        <v>0.94</v>
      </c>
      <c r="IU116" s="32" t="e">
        <f>#REF!-#REF!</f>
        <v>#REF!</v>
      </c>
      <c r="IV116" s="6" t="e">
        <f>IU116=#REF!</f>
        <v>#REF!</v>
      </c>
    </row>
    <row r="117" spans="1:256" ht="13.5" thickBot="1">
      <c r="A117" s="391" t="s">
        <v>47</v>
      </c>
      <c r="B117" s="392">
        <v>49050</v>
      </c>
      <c r="C117" s="383" t="s">
        <v>46</v>
      </c>
      <c r="D117" s="393">
        <v>18.75</v>
      </c>
      <c r="E117"/>
      <c r="F117" s="177">
        <v>1</v>
      </c>
      <c r="G117" s="393">
        <v>0</v>
      </c>
      <c r="IU117" s="32" t="e">
        <f>#REF!-#REF!</f>
        <v>#REF!</v>
      </c>
      <c r="IV117" s="6" t="e">
        <f>IU117=#REF!</f>
        <v>#REF!</v>
      </c>
    </row>
    <row r="118" spans="1:256" ht="13.5" thickBot="1">
      <c r="A118" s="391" t="s">
        <v>47</v>
      </c>
      <c r="B118" s="392">
        <v>51500</v>
      </c>
      <c r="C118" s="383" t="s">
        <v>46</v>
      </c>
      <c r="D118" s="393">
        <v>17.91</v>
      </c>
      <c r="E118"/>
      <c r="F118" s="177">
        <v>1.0499490316004076</v>
      </c>
      <c r="G118" s="393">
        <v>-0.84</v>
      </c>
      <c r="IU118" s="32" t="e">
        <f>#REF!-#REF!</f>
        <v>#REF!</v>
      </c>
      <c r="IV118" s="6" t="e">
        <f>IU118=#REF!</f>
        <v>#REF!</v>
      </c>
    </row>
    <row r="119" spans="1:256" ht="13.5" thickBot="1">
      <c r="A119" s="391" t="s">
        <v>47</v>
      </c>
      <c r="B119" s="392">
        <v>53950</v>
      </c>
      <c r="C119" s="383" t="s">
        <v>46</v>
      </c>
      <c r="D119" s="393">
        <v>17.18</v>
      </c>
      <c r="E119"/>
      <c r="F119" s="177">
        <v>1.0998980632008155</v>
      </c>
      <c r="G119" s="393">
        <v>-1.57</v>
      </c>
      <c r="IU119" s="32" t="e">
        <f>#REF!-#REF!</f>
        <v>#REF!</v>
      </c>
      <c r="IV119" s="6" t="e">
        <f>IU119=#REF!</f>
        <v>#REF!</v>
      </c>
    </row>
    <row r="120" spans="1:256" ht="13.5" thickBot="1">
      <c r="A120" s="391" t="s">
        <v>47</v>
      </c>
      <c r="B120" s="392">
        <v>58900</v>
      </c>
      <c r="C120" s="383" t="s">
        <v>46</v>
      </c>
      <c r="D120" s="393">
        <v>15.99</v>
      </c>
      <c r="E120"/>
      <c r="F120" s="177">
        <v>1.2008154943934761</v>
      </c>
      <c r="G120" s="393">
        <v>-2.76</v>
      </c>
      <c r="IU120" s="32" t="e">
        <f>#REF!-#REF!</f>
        <v>#REF!</v>
      </c>
      <c r="IV120" s="6" t="e">
        <f>IU120=#REF!</f>
        <v>#REF!</v>
      </c>
    </row>
    <row r="121" spans="1:256" ht="13.5" thickBot="1">
      <c r="A121" s="391" t="s">
        <v>48</v>
      </c>
      <c r="B121" s="392">
        <v>63800</v>
      </c>
      <c r="C121" s="383" t="s">
        <v>46</v>
      </c>
      <c r="D121" s="393">
        <v>15.22</v>
      </c>
      <c r="E121"/>
      <c r="F121" s="178">
        <v>1.3007135575942916</v>
      </c>
      <c r="G121" s="395">
        <v>-3.53</v>
      </c>
      <c r="IU121" s="32" t="e">
        <f>#REF!-#REF!</f>
        <v>#REF!</v>
      </c>
      <c r="IV121" s="6" t="e">
        <f>IU121=#REF!</f>
        <v>#REF!</v>
      </c>
    </row>
    <row r="122" spans="1:7" ht="12.75">
      <c r="A122" s="386" t="s">
        <v>49</v>
      </c>
      <c r="B122" s="383">
        <v>49050</v>
      </c>
      <c r="C122" s="384"/>
      <c r="D122" s="396"/>
      <c r="E122"/>
      <c r="G122" s="16">
        <v>10.66</v>
      </c>
    </row>
    <row r="123" spans="1:5" ht="12.75">
      <c r="A123" s="386" t="s">
        <v>50</v>
      </c>
      <c r="B123" s="397">
        <v>18.75</v>
      </c>
      <c r="C123" s="384"/>
      <c r="D123" s="396"/>
      <c r="E123"/>
    </row>
    <row r="124" spans="1:5" ht="12.75">
      <c r="A124" s="386" t="s">
        <v>51</v>
      </c>
      <c r="B124" s="397">
        <v>65</v>
      </c>
      <c r="C124" s="384"/>
      <c r="D124" s="396"/>
      <c r="E124"/>
    </row>
    <row r="125" spans="1:5" ht="13.5" thickBot="1">
      <c r="A125" s="399" t="s">
        <v>52</v>
      </c>
      <c r="B125" s="400">
        <v>8</v>
      </c>
      <c r="C125" s="401"/>
      <c r="D125" s="402"/>
      <c r="E125"/>
    </row>
    <row r="126" spans="1:7" ht="13.5" thickBot="1">
      <c r="A126"/>
      <c r="B126"/>
      <c r="C126"/>
      <c r="D126"/>
      <c r="E126"/>
      <c r="F126"/>
      <c r="G126"/>
    </row>
    <row r="127" spans="1:4" ht="12.75">
      <c r="A127" s="378" t="s">
        <v>41</v>
      </c>
      <c r="B127" s="379">
        <v>41955</v>
      </c>
      <c r="C127" s="380"/>
      <c r="D127" s="381"/>
    </row>
    <row r="128" spans="1:4" ht="13.5" thickBot="1">
      <c r="A128" s="382" t="s">
        <v>0</v>
      </c>
      <c r="B128" s="383" t="s">
        <v>40</v>
      </c>
      <c r="C128" s="384"/>
      <c r="D128" s="385"/>
    </row>
    <row r="129" spans="1:7" ht="13.5" thickBot="1">
      <c r="A129" s="386" t="s">
        <v>42</v>
      </c>
      <c r="B129" s="387">
        <v>43090</v>
      </c>
      <c r="C129" s="384"/>
      <c r="D129" s="388"/>
      <c r="E129"/>
      <c r="F129" s="389" t="s">
        <v>43</v>
      </c>
      <c r="G129" s="390" t="s">
        <v>44</v>
      </c>
    </row>
    <row r="130" spans="1:256" ht="13.5" thickBot="1">
      <c r="A130" s="391" t="s">
        <v>45</v>
      </c>
      <c r="B130" s="392">
        <v>35350</v>
      </c>
      <c r="C130" s="383" t="s">
        <v>46</v>
      </c>
      <c r="D130" s="393">
        <v>27.21</v>
      </c>
      <c r="E130"/>
      <c r="F130" s="176">
        <v>0.7</v>
      </c>
      <c r="G130" s="394">
        <v>6.46</v>
      </c>
      <c r="IU130" s="32" t="e">
        <f>#REF!-#REF!</f>
        <v>#REF!</v>
      </c>
      <c r="IV130" s="6" t="e">
        <f>IU130=#REF!</f>
        <v>#REF!</v>
      </c>
    </row>
    <row r="131" spans="1:256" ht="13.5" thickBot="1">
      <c r="A131" s="391" t="s">
        <v>47</v>
      </c>
      <c r="B131" s="392">
        <v>40400</v>
      </c>
      <c r="C131" s="383" t="s">
        <v>46</v>
      </c>
      <c r="D131" s="393">
        <v>24.68</v>
      </c>
      <c r="E131"/>
      <c r="F131" s="177">
        <v>0.8</v>
      </c>
      <c r="G131" s="393">
        <v>3.93</v>
      </c>
      <c r="IU131" s="32" t="e">
        <f>#REF!-#REF!</f>
        <v>#REF!</v>
      </c>
      <c r="IV131" s="6" t="e">
        <f>IU131=#REF!</f>
        <v>#REF!</v>
      </c>
    </row>
    <row r="132" spans="1:256" ht="13.5" thickBot="1">
      <c r="A132" s="391" t="s">
        <v>47</v>
      </c>
      <c r="B132" s="392">
        <v>45450</v>
      </c>
      <c r="C132" s="383" t="s">
        <v>46</v>
      </c>
      <c r="D132" s="393">
        <v>22.53</v>
      </c>
      <c r="E132"/>
      <c r="F132" s="177">
        <v>0.9</v>
      </c>
      <c r="G132" s="393">
        <v>1.78</v>
      </c>
      <c r="IU132" s="32" t="e">
        <f>#REF!-#REF!</f>
        <v>#REF!</v>
      </c>
      <c r="IV132" s="6" t="e">
        <f>IU132=#REF!</f>
        <v>#REF!</v>
      </c>
    </row>
    <row r="133" spans="1:256" ht="13.5" thickBot="1">
      <c r="A133" s="391" t="s">
        <v>47</v>
      </c>
      <c r="B133" s="392">
        <v>48000</v>
      </c>
      <c r="C133" s="383" t="s">
        <v>46</v>
      </c>
      <c r="D133" s="393">
        <v>21.58</v>
      </c>
      <c r="E133"/>
      <c r="F133" s="177">
        <v>0.9504950495049505</v>
      </c>
      <c r="G133" s="393">
        <v>0.83</v>
      </c>
      <c r="IU133" s="32" t="e">
        <f>#REF!-#REF!</f>
        <v>#REF!</v>
      </c>
      <c r="IV133" s="6" t="e">
        <f>IU133=#REF!</f>
        <v>#REF!</v>
      </c>
    </row>
    <row r="134" spans="1:256" ht="13.5" thickBot="1">
      <c r="A134" s="391" t="s">
        <v>47</v>
      </c>
      <c r="B134" s="392">
        <v>50500</v>
      </c>
      <c r="C134" s="383" t="s">
        <v>46</v>
      </c>
      <c r="D134" s="393">
        <v>20.75</v>
      </c>
      <c r="E134"/>
      <c r="F134" s="177">
        <v>1</v>
      </c>
      <c r="G134" s="393">
        <v>0</v>
      </c>
      <c r="IU134" s="32" t="e">
        <f>#REF!-#REF!</f>
        <v>#REF!</v>
      </c>
      <c r="IV134" s="6" t="e">
        <f>IU134=#REF!</f>
        <v>#REF!</v>
      </c>
    </row>
    <row r="135" spans="1:256" ht="13.5" thickBot="1">
      <c r="A135" s="391" t="s">
        <v>47</v>
      </c>
      <c r="B135" s="392">
        <v>53050</v>
      </c>
      <c r="C135" s="383" t="s">
        <v>46</v>
      </c>
      <c r="D135" s="393">
        <v>19.99</v>
      </c>
      <c r="E135"/>
      <c r="F135" s="177">
        <v>1.0504950495049505</v>
      </c>
      <c r="G135" s="393">
        <v>-0.76</v>
      </c>
      <c r="IU135" s="32" t="e">
        <f>#REF!-#REF!</f>
        <v>#REF!</v>
      </c>
      <c r="IV135" s="6" t="e">
        <f>IU135=#REF!</f>
        <v>#REF!</v>
      </c>
    </row>
    <row r="136" spans="1:256" ht="13.5" thickBot="1">
      <c r="A136" s="391" t="s">
        <v>47</v>
      </c>
      <c r="B136" s="392">
        <v>55600</v>
      </c>
      <c r="C136" s="383" t="s">
        <v>46</v>
      </c>
      <c r="D136" s="393">
        <v>19.33</v>
      </c>
      <c r="E136"/>
      <c r="F136" s="177">
        <v>1.100990099009901</v>
      </c>
      <c r="G136" s="393">
        <v>-1.42</v>
      </c>
      <c r="IU136" s="32" t="e">
        <f>#REF!-#REF!</f>
        <v>#REF!</v>
      </c>
      <c r="IV136" s="6" t="e">
        <f>IU136=#REF!</f>
        <v>#REF!</v>
      </c>
    </row>
    <row r="137" spans="1:256" ht="13.5" thickBot="1">
      <c r="A137" s="391" t="s">
        <v>47</v>
      </c>
      <c r="B137" s="392">
        <v>60650</v>
      </c>
      <c r="C137" s="383" t="s">
        <v>46</v>
      </c>
      <c r="D137" s="393">
        <v>18.31</v>
      </c>
      <c r="E137"/>
      <c r="F137" s="177">
        <v>1.200990099009901</v>
      </c>
      <c r="G137" s="393">
        <v>-2.44</v>
      </c>
      <c r="IU137" s="32" t="e">
        <f>#REF!-#REF!</f>
        <v>#REF!</v>
      </c>
      <c r="IV137" s="6" t="e">
        <f>IU137=#REF!</f>
        <v>#REF!</v>
      </c>
    </row>
    <row r="138" spans="1:256" ht="13.5" thickBot="1">
      <c r="A138" s="391" t="s">
        <v>48</v>
      </c>
      <c r="B138" s="392">
        <v>65700</v>
      </c>
      <c r="C138" s="383" t="s">
        <v>46</v>
      </c>
      <c r="D138" s="393">
        <v>17.66</v>
      </c>
      <c r="E138"/>
      <c r="F138" s="178">
        <v>1.300990099009901</v>
      </c>
      <c r="G138" s="395">
        <v>-3.09</v>
      </c>
      <c r="IU138" s="32" t="e">
        <f>#REF!-#REF!</f>
        <v>#REF!</v>
      </c>
      <c r="IV138" s="6" t="e">
        <f>IU138=#REF!</f>
        <v>#REF!</v>
      </c>
    </row>
    <row r="139" spans="1:7" ht="12.75">
      <c r="A139" s="386" t="s">
        <v>49</v>
      </c>
      <c r="B139" s="383">
        <v>50500</v>
      </c>
      <c r="C139" s="384"/>
      <c r="D139" s="396"/>
      <c r="E139"/>
      <c r="G139" s="16">
        <v>9.55</v>
      </c>
    </row>
    <row r="140" spans="1:5" ht="12.75">
      <c r="A140" s="386" t="s">
        <v>50</v>
      </c>
      <c r="B140" s="397">
        <v>20.75</v>
      </c>
      <c r="C140" s="384"/>
      <c r="D140" s="396"/>
      <c r="E140"/>
    </row>
    <row r="141" spans="1:5" ht="12.75">
      <c r="A141" s="386" t="s">
        <v>51</v>
      </c>
      <c r="B141" s="397">
        <v>65</v>
      </c>
      <c r="C141" s="384"/>
      <c r="D141" s="396"/>
      <c r="E141"/>
    </row>
    <row r="142" spans="1:5" ht="17.25" customHeight="1" thickBot="1">
      <c r="A142" s="399" t="s">
        <v>52</v>
      </c>
      <c r="B142" s="400">
        <v>8</v>
      </c>
      <c r="C142" s="401"/>
      <c r="D142" s="402"/>
      <c r="E142"/>
    </row>
    <row r="143" spans="1:7" ht="13.5" thickBot="1">
      <c r="A143" s="221"/>
      <c r="B143" s="221"/>
      <c r="C143" s="221"/>
      <c r="D143" s="221"/>
      <c r="E143" s="221"/>
      <c r="F143" s="221"/>
      <c r="G143" s="221"/>
    </row>
    <row r="144" spans="1:7" ht="12.75">
      <c r="A144" s="222" t="s">
        <v>41</v>
      </c>
      <c r="B144" s="223">
        <v>41955</v>
      </c>
      <c r="C144" s="224"/>
      <c r="D144" s="225"/>
      <c r="E144" s="226"/>
      <c r="F144" s="226"/>
      <c r="G144" s="226"/>
    </row>
    <row r="145" spans="1:7" ht="13.5" thickBot="1">
      <c r="A145" s="227" t="s">
        <v>0</v>
      </c>
      <c r="B145" s="228" t="s">
        <v>30</v>
      </c>
      <c r="C145" s="229"/>
      <c r="D145" s="230"/>
      <c r="E145" s="226"/>
      <c r="F145" s="226"/>
      <c r="G145" s="226"/>
    </row>
    <row r="146" spans="1:256" ht="13.5" thickBot="1">
      <c r="A146" s="231" t="s">
        <v>42</v>
      </c>
      <c r="B146" s="232">
        <v>41991</v>
      </c>
      <c r="C146" s="229"/>
      <c r="D146" s="233"/>
      <c r="E146" s="221"/>
      <c r="F146" s="234" t="s">
        <v>43</v>
      </c>
      <c r="G146" s="235" t="s">
        <v>44</v>
      </c>
      <c r="H146" s="16"/>
      <c r="IU146" s="32" t="e">
        <f>#REF!-#REF!</f>
        <v>#REF!</v>
      </c>
      <c r="IV146" s="6" t="e">
        <f>IU146=#REF!</f>
        <v>#REF!</v>
      </c>
    </row>
    <row r="147" spans="1:256" ht="13.5" thickBot="1">
      <c r="A147" s="236" t="s">
        <v>45</v>
      </c>
      <c r="B147" s="237">
        <v>7100</v>
      </c>
      <c r="C147" s="228" t="s">
        <v>46</v>
      </c>
      <c r="D147" s="238">
        <v>32.56</v>
      </c>
      <c r="E147" s="221"/>
      <c r="F147" s="247">
        <v>0.6995073891625616</v>
      </c>
      <c r="G147" s="245">
        <v>15.06</v>
      </c>
      <c r="H147" s="16"/>
      <c r="IU147" s="32" t="e">
        <f>#REF!-#REF!</f>
        <v>#REF!</v>
      </c>
      <c r="IV147" s="6" t="e">
        <f>IU147=#REF!</f>
        <v>#REF!</v>
      </c>
    </row>
    <row r="148" spans="1:256" ht="13.5" thickBot="1">
      <c r="A148" s="236" t="s">
        <v>47</v>
      </c>
      <c r="B148" s="237">
        <v>8100</v>
      </c>
      <c r="C148" s="228" t="s">
        <v>46</v>
      </c>
      <c r="D148" s="238">
        <v>26.95</v>
      </c>
      <c r="E148" s="221"/>
      <c r="F148" s="248">
        <v>0.7980295566502463</v>
      </c>
      <c r="G148" s="238">
        <v>9.45</v>
      </c>
      <c r="H148" s="16"/>
      <c r="IU148" s="32" t="e">
        <f>#REF!-#REF!</f>
        <v>#REF!</v>
      </c>
      <c r="IV148" s="6" t="e">
        <f>IU148=#REF!</f>
        <v>#REF!</v>
      </c>
    </row>
    <row r="149" spans="1:256" ht="13.5" thickBot="1">
      <c r="A149" s="236" t="s">
        <v>47</v>
      </c>
      <c r="B149" s="237">
        <v>9150</v>
      </c>
      <c r="C149" s="228" t="s">
        <v>46</v>
      </c>
      <c r="D149" s="238">
        <v>21.77</v>
      </c>
      <c r="E149" s="221"/>
      <c r="F149" s="248">
        <v>0.9014778325123153</v>
      </c>
      <c r="G149" s="238">
        <v>4.27</v>
      </c>
      <c r="H149" s="16"/>
      <c r="IU149" s="32" t="e">
        <f>#REF!-#REF!</f>
        <v>#REF!</v>
      </c>
      <c r="IV149" s="6" t="e">
        <f>IU149=#REF!</f>
        <v>#REF!</v>
      </c>
    </row>
    <row r="150" spans="1:256" ht="13.5" thickBot="1">
      <c r="A150" s="236" t="s">
        <v>47</v>
      </c>
      <c r="B150" s="237">
        <v>9650</v>
      </c>
      <c r="C150" s="228" t="s">
        <v>46</v>
      </c>
      <c r="D150" s="238">
        <v>19.55</v>
      </c>
      <c r="E150" s="221"/>
      <c r="F150" s="248">
        <v>0.9507389162561576</v>
      </c>
      <c r="G150" s="238">
        <v>2.05</v>
      </c>
      <c r="H150" s="16"/>
      <c r="IU150" s="32" t="e">
        <f>#REF!-#REF!</f>
        <v>#REF!</v>
      </c>
      <c r="IV150" s="6" t="e">
        <f>IU150=#REF!</f>
        <v>#REF!</v>
      </c>
    </row>
    <row r="151" spans="1:256" ht="13.5" thickBot="1">
      <c r="A151" s="236" t="s">
        <v>47</v>
      </c>
      <c r="B151" s="237">
        <v>10150</v>
      </c>
      <c r="C151" s="228" t="s">
        <v>46</v>
      </c>
      <c r="D151" s="238">
        <v>17.5</v>
      </c>
      <c r="E151" s="221"/>
      <c r="F151" s="248">
        <v>1</v>
      </c>
      <c r="G151" s="238">
        <v>0</v>
      </c>
      <c r="H151" s="16"/>
      <c r="IU151" s="32" t="e">
        <f>#REF!-#REF!</f>
        <v>#REF!</v>
      </c>
      <c r="IV151" s="6" t="e">
        <f>IU151=#REF!</f>
        <v>#REF!</v>
      </c>
    </row>
    <row r="152" spans="1:256" ht="13.5" thickBot="1">
      <c r="A152" s="236" t="s">
        <v>47</v>
      </c>
      <c r="B152" s="237">
        <v>10650</v>
      </c>
      <c r="C152" s="228" t="s">
        <v>46</v>
      </c>
      <c r="D152" s="238">
        <v>15.61</v>
      </c>
      <c r="E152" s="221"/>
      <c r="F152" s="248">
        <v>1.0492610837438423</v>
      </c>
      <c r="G152" s="238">
        <v>-1.89</v>
      </c>
      <c r="H152" s="16"/>
      <c r="IU152" s="32" t="e">
        <f>#REF!-#REF!</f>
        <v>#REF!</v>
      </c>
      <c r="IV152" s="6" t="e">
        <f>IU152=#REF!</f>
        <v>#REF!</v>
      </c>
    </row>
    <row r="153" spans="1:256" ht="13.5" thickBot="1">
      <c r="A153" s="236" t="s">
        <v>47</v>
      </c>
      <c r="B153" s="237">
        <v>11150</v>
      </c>
      <c r="C153" s="228" t="s">
        <v>46</v>
      </c>
      <c r="D153" s="238">
        <v>13.89</v>
      </c>
      <c r="E153" s="221"/>
      <c r="F153" s="248">
        <v>1.0985221674876848</v>
      </c>
      <c r="G153" s="238">
        <v>-3.61</v>
      </c>
      <c r="H153" s="16"/>
      <c r="IU153" s="32" t="e">
        <f>#REF!-#REF!</f>
        <v>#REF!</v>
      </c>
      <c r="IV153" s="6" t="e">
        <f>IU153=#REF!</f>
        <v>#REF!</v>
      </c>
    </row>
    <row r="154" spans="1:256" ht="12.75">
      <c r="A154" s="236" t="s">
        <v>47</v>
      </c>
      <c r="B154" s="237">
        <v>12200</v>
      </c>
      <c r="C154" s="228" t="s">
        <v>46</v>
      </c>
      <c r="D154" s="238">
        <v>10.8</v>
      </c>
      <c r="E154" s="221"/>
      <c r="F154" s="248">
        <v>1.2019704433497538</v>
      </c>
      <c r="G154" s="238">
        <v>-6.7</v>
      </c>
      <c r="H154" s="16"/>
      <c r="IU154" s="32" t="e">
        <f>#REF!-#REF!</f>
        <v>#REF!</v>
      </c>
      <c r="IV154" s="6" t="e">
        <f>IU154=#REF!</f>
        <v>#REF!</v>
      </c>
    </row>
    <row r="155" spans="1:7" ht="13.5" thickBot="1">
      <c r="A155" s="236" t="s">
        <v>48</v>
      </c>
      <c r="B155" s="237">
        <v>13200</v>
      </c>
      <c r="C155" s="228" t="s">
        <v>46</v>
      </c>
      <c r="D155" s="238">
        <v>8.54</v>
      </c>
      <c r="E155" s="221"/>
      <c r="F155" s="249">
        <v>1.3004926108374384</v>
      </c>
      <c r="G155" s="246">
        <v>-8.96</v>
      </c>
    </row>
    <row r="156" spans="1:7" ht="12.75">
      <c r="A156" s="231" t="s">
        <v>49</v>
      </c>
      <c r="B156" s="228">
        <v>10150</v>
      </c>
      <c r="C156" s="229"/>
      <c r="D156" s="239"/>
      <c r="E156" s="221"/>
      <c r="F156" s="226"/>
      <c r="G156" s="240">
        <v>24.020000000000003</v>
      </c>
    </row>
    <row r="157" spans="1:7" ht="12.75">
      <c r="A157" s="231" t="s">
        <v>50</v>
      </c>
      <c r="B157" s="241">
        <v>17.5</v>
      </c>
      <c r="C157" s="229"/>
      <c r="D157" s="239"/>
      <c r="E157" s="221"/>
      <c r="F157" s="226"/>
      <c r="G157" s="226"/>
    </row>
    <row r="158" spans="1:7" ht="12.75">
      <c r="A158" s="231" t="s">
        <v>51</v>
      </c>
      <c r="B158" s="241">
        <v>65</v>
      </c>
      <c r="C158" s="229"/>
      <c r="D158" s="239"/>
      <c r="E158" s="221"/>
      <c r="F158" s="226"/>
      <c r="G158" s="226"/>
    </row>
    <row r="159" spans="1:7" ht="13.5" thickBot="1">
      <c r="A159" s="242" t="s">
        <v>52</v>
      </c>
      <c r="B159" s="400">
        <v>8</v>
      </c>
      <c r="C159" s="243"/>
      <c r="D159" s="244"/>
      <c r="E159" s="221"/>
      <c r="F159" s="226"/>
      <c r="G159" s="226"/>
    </row>
    <row r="160" spans="1:7" ht="13.5" thickBot="1">
      <c r="A160"/>
      <c r="B160"/>
      <c r="C160"/>
      <c r="D160"/>
      <c r="E160"/>
      <c r="F160"/>
      <c r="G160"/>
    </row>
    <row r="161" spans="1:7" ht="12.75">
      <c r="A161" s="253" t="s">
        <v>41</v>
      </c>
      <c r="B161" s="254">
        <v>41955</v>
      </c>
      <c r="C161" s="255"/>
      <c r="D161" s="256"/>
      <c r="E161" s="257"/>
      <c r="F161" s="257"/>
      <c r="G161" s="257"/>
    </row>
    <row r="162" spans="1:7" ht="13.5" thickBot="1">
      <c r="A162" s="258" t="s">
        <v>0</v>
      </c>
      <c r="B162" s="259" t="s">
        <v>30</v>
      </c>
      <c r="C162" s="260"/>
      <c r="D162" s="261"/>
      <c r="E162" s="257"/>
      <c r="F162" s="257"/>
      <c r="G162" s="257"/>
    </row>
    <row r="163" spans="1:256" ht="13.5" thickBot="1">
      <c r="A163" s="262" t="s">
        <v>42</v>
      </c>
      <c r="B163" s="263">
        <v>42082</v>
      </c>
      <c r="C163" s="260"/>
      <c r="D163" s="264"/>
      <c r="E163" s="250"/>
      <c r="F163" s="265" t="s">
        <v>43</v>
      </c>
      <c r="G163" s="266" t="s">
        <v>44</v>
      </c>
      <c r="IU163" s="32" t="e">
        <f>#REF!-#REF!</f>
        <v>#REF!</v>
      </c>
      <c r="IV163" s="6" t="e">
        <f>IU163=#REF!</f>
        <v>#REF!</v>
      </c>
    </row>
    <row r="164" spans="1:256" ht="13.5" thickBot="1">
      <c r="A164" s="267" t="s">
        <v>45</v>
      </c>
      <c r="B164" s="268">
        <v>7200</v>
      </c>
      <c r="C164" s="259" t="s">
        <v>46</v>
      </c>
      <c r="D164" s="269">
        <v>28.3</v>
      </c>
      <c r="E164" s="250"/>
      <c r="F164" s="278">
        <v>0.7024390243902439</v>
      </c>
      <c r="G164" s="277">
        <v>11.05</v>
      </c>
      <c r="IU164" s="32" t="e">
        <f>#REF!-#REF!</f>
        <v>#REF!</v>
      </c>
      <c r="IV164" s="6" t="e">
        <f>IU164=#REF!</f>
        <v>#REF!</v>
      </c>
    </row>
    <row r="165" spans="1:256" ht="13.5" thickBot="1">
      <c r="A165" s="267" t="s">
        <v>47</v>
      </c>
      <c r="B165" s="268">
        <v>8200</v>
      </c>
      <c r="C165" s="259" t="s">
        <v>46</v>
      </c>
      <c r="D165" s="269">
        <v>24.14</v>
      </c>
      <c r="E165" s="250"/>
      <c r="F165" s="279">
        <v>0.8</v>
      </c>
      <c r="G165" s="277">
        <v>6.89</v>
      </c>
      <c r="IU165" s="32" t="e">
        <f>#REF!-#REF!</f>
        <v>#REF!</v>
      </c>
      <c r="IV165" s="6" t="e">
        <f>IU165=#REF!</f>
        <v>#REF!</v>
      </c>
    </row>
    <row r="166" spans="1:256" ht="13.5" thickBot="1">
      <c r="A166" s="267" t="s">
        <v>47</v>
      </c>
      <c r="B166" s="268">
        <v>9250</v>
      </c>
      <c r="C166" s="259" t="s">
        <v>46</v>
      </c>
      <c r="D166" s="269">
        <v>20.34</v>
      </c>
      <c r="E166" s="250"/>
      <c r="F166" s="279">
        <v>0.9024390243902439</v>
      </c>
      <c r="G166" s="277">
        <v>3.09</v>
      </c>
      <c r="IU166" s="32" t="e">
        <f>#REF!-#REF!</f>
        <v>#REF!</v>
      </c>
      <c r="IV166" s="6" t="e">
        <f>IU166=#REF!</f>
        <v>#REF!</v>
      </c>
    </row>
    <row r="167" spans="1:256" ht="13.5" thickBot="1">
      <c r="A167" s="267" t="s">
        <v>47</v>
      </c>
      <c r="B167" s="268">
        <v>9750</v>
      </c>
      <c r="C167" s="259" t="s">
        <v>46</v>
      </c>
      <c r="D167" s="269">
        <v>18.73</v>
      </c>
      <c r="E167" s="250"/>
      <c r="F167" s="279">
        <v>0.9512195121951219</v>
      </c>
      <c r="G167" s="277">
        <v>1.48</v>
      </c>
      <c r="IU167" s="32" t="e">
        <f>#REF!-#REF!</f>
        <v>#REF!</v>
      </c>
      <c r="IV167" s="6" t="e">
        <f>IU167=#REF!</f>
        <v>#REF!</v>
      </c>
    </row>
    <row r="168" spans="1:256" ht="13.5" thickBot="1">
      <c r="A168" s="267" t="s">
        <v>47</v>
      </c>
      <c r="B168" s="268">
        <v>10250</v>
      </c>
      <c r="C168" s="259" t="s">
        <v>46</v>
      </c>
      <c r="D168" s="269">
        <v>17.25</v>
      </c>
      <c r="E168" s="250"/>
      <c r="F168" s="279">
        <v>1</v>
      </c>
      <c r="G168" s="277">
        <v>0</v>
      </c>
      <c r="IU168" s="32" t="e">
        <f>#REF!-#REF!</f>
        <v>#REF!</v>
      </c>
      <c r="IV168" s="6" t="e">
        <f>IU168=#REF!</f>
        <v>#REF!</v>
      </c>
    </row>
    <row r="169" spans="1:256" ht="13.5" thickBot="1">
      <c r="A169" s="267" t="s">
        <v>47</v>
      </c>
      <c r="B169" s="268">
        <v>10800</v>
      </c>
      <c r="C169" s="259" t="s">
        <v>46</v>
      </c>
      <c r="D169" s="269">
        <v>15.77</v>
      </c>
      <c r="E169" s="250"/>
      <c r="F169" s="279">
        <v>1.053658536585366</v>
      </c>
      <c r="G169" s="277">
        <v>-1.48</v>
      </c>
      <c r="IU169" s="32" t="e">
        <f>#REF!-#REF!</f>
        <v>#REF!</v>
      </c>
      <c r="IV169" s="6" t="e">
        <f>IU169=#REF!</f>
        <v>#REF!</v>
      </c>
    </row>
    <row r="170" spans="1:256" ht="13.5" thickBot="1">
      <c r="A170" s="267" t="s">
        <v>47</v>
      </c>
      <c r="B170" s="268">
        <v>11300</v>
      </c>
      <c r="C170" s="259" t="s">
        <v>46</v>
      </c>
      <c r="D170" s="269">
        <v>14.57</v>
      </c>
      <c r="E170" s="250"/>
      <c r="F170" s="279">
        <v>1.102439024390244</v>
      </c>
      <c r="G170" s="277">
        <v>-2.68</v>
      </c>
      <c r="IU170" s="32" t="e">
        <f>#REF!-#REF!</f>
        <v>#REF!</v>
      </c>
      <c r="IV170" s="6" t="e">
        <f>IU170=#REF!</f>
        <v>#REF!</v>
      </c>
    </row>
    <row r="171" spans="1:256" ht="13.5" thickBot="1">
      <c r="A171" s="267" t="s">
        <v>47</v>
      </c>
      <c r="B171" s="268">
        <v>12300</v>
      </c>
      <c r="C171" s="259" t="s">
        <v>46</v>
      </c>
      <c r="D171" s="269">
        <v>12.54</v>
      </c>
      <c r="E171" s="250"/>
      <c r="F171" s="279">
        <v>1.2</v>
      </c>
      <c r="G171" s="277">
        <v>-4.71</v>
      </c>
      <c r="IU171" s="32" t="e">
        <f>#REF!-#REF!</f>
        <v>#REF!</v>
      </c>
      <c r="IV171" s="6" t="e">
        <f>IU171=#REF!</f>
        <v>#REF!</v>
      </c>
    </row>
    <row r="172" spans="1:7" ht="13.5" thickBot="1">
      <c r="A172" s="267" t="s">
        <v>48</v>
      </c>
      <c r="B172" s="268">
        <v>13350</v>
      </c>
      <c r="C172" s="259" t="s">
        <v>46</v>
      </c>
      <c r="D172" s="269">
        <v>10.98</v>
      </c>
      <c r="E172" s="250"/>
      <c r="F172" s="280">
        <v>1.302439024390244</v>
      </c>
      <c r="G172" s="277">
        <v>-6.27</v>
      </c>
    </row>
    <row r="173" spans="1:7" ht="12.75">
      <c r="A173" s="262" t="s">
        <v>49</v>
      </c>
      <c r="B173" s="259">
        <v>10250</v>
      </c>
      <c r="C173" s="260"/>
      <c r="D173" s="270"/>
      <c r="E173" s="250"/>
      <c r="F173" s="257"/>
      <c r="G173" s="271">
        <v>17.32</v>
      </c>
    </row>
    <row r="174" spans="1:7" ht="12.75">
      <c r="A174" s="262" t="s">
        <v>50</v>
      </c>
      <c r="B174" s="272">
        <v>17.25</v>
      </c>
      <c r="C174" s="260"/>
      <c r="D174" s="270"/>
      <c r="E174" s="250"/>
      <c r="F174" s="257"/>
      <c r="G174" s="257"/>
    </row>
    <row r="175" spans="1:7" ht="12.75">
      <c r="A175" s="262" t="s">
        <v>51</v>
      </c>
      <c r="B175" s="272">
        <v>65</v>
      </c>
      <c r="C175" s="260"/>
      <c r="D175" s="270"/>
      <c r="E175" s="250"/>
      <c r="F175" s="257"/>
      <c r="G175" s="257"/>
    </row>
    <row r="176" spans="1:7" ht="13.5" thickBot="1">
      <c r="A176" s="273" t="s">
        <v>52</v>
      </c>
      <c r="B176" s="400">
        <v>8</v>
      </c>
      <c r="C176" s="274"/>
      <c r="D176" s="275"/>
      <c r="E176" s="250"/>
      <c r="F176" s="257"/>
      <c r="G176" s="257"/>
    </row>
    <row r="177" spans="1:7" ht="13.5" thickBot="1">
      <c r="A177" s="251"/>
      <c r="B177" s="276"/>
      <c r="C177" s="251"/>
      <c r="D177" s="252"/>
      <c r="E177" s="257"/>
      <c r="F177" s="257"/>
      <c r="G177" s="257"/>
    </row>
    <row r="178" spans="1:7" ht="12.75">
      <c r="A178" s="253" t="s">
        <v>41</v>
      </c>
      <c r="B178" s="254">
        <v>41955</v>
      </c>
      <c r="C178" s="255"/>
      <c r="D178" s="256"/>
      <c r="E178" s="257"/>
      <c r="F178" s="257"/>
      <c r="G178" s="257"/>
    </row>
    <row r="179" spans="1:7" ht="13.5" thickBot="1">
      <c r="A179" s="258" t="s">
        <v>0</v>
      </c>
      <c r="B179" s="259" t="s">
        <v>30</v>
      </c>
      <c r="C179" s="260"/>
      <c r="D179" s="261"/>
      <c r="E179" s="257"/>
      <c r="F179" s="257"/>
      <c r="G179" s="257"/>
    </row>
    <row r="180" spans="1:7" ht="13.5" thickBot="1">
      <c r="A180" s="262" t="s">
        <v>42</v>
      </c>
      <c r="B180" s="263">
        <v>42173</v>
      </c>
      <c r="C180" s="260"/>
      <c r="D180" s="264"/>
      <c r="E180" s="250"/>
      <c r="F180" s="265" t="s">
        <v>43</v>
      </c>
      <c r="G180" s="266" t="s">
        <v>44</v>
      </c>
    </row>
    <row r="181" spans="1:7" ht="13.5" thickBot="1">
      <c r="A181" s="267" t="s">
        <v>45</v>
      </c>
      <c r="B181" s="268">
        <v>7200</v>
      </c>
      <c r="C181" s="259" t="s">
        <v>46</v>
      </c>
      <c r="D181" s="269">
        <v>27.08</v>
      </c>
      <c r="E181" s="250"/>
      <c r="F181" s="278">
        <v>0.6990291262135923</v>
      </c>
      <c r="G181" s="277">
        <v>9.83</v>
      </c>
    </row>
    <row r="182" spans="1:7" ht="13.5" thickBot="1">
      <c r="A182" s="267" t="s">
        <v>47</v>
      </c>
      <c r="B182" s="268">
        <v>8250</v>
      </c>
      <c r="C182" s="259" t="s">
        <v>46</v>
      </c>
      <c r="D182" s="269">
        <v>23.25</v>
      </c>
      <c r="E182" s="250"/>
      <c r="F182" s="279">
        <v>0.8009708737864077</v>
      </c>
      <c r="G182" s="277">
        <v>6</v>
      </c>
    </row>
    <row r="183" spans="1:7" ht="13.5" thickBot="1">
      <c r="A183" s="267" t="s">
        <v>47</v>
      </c>
      <c r="B183" s="268">
        <v>9300</v>
      </c>
      <c r="C183" s="259" t="s">
        <v>46</v>
      </c>
      <c r="D183" s="269">
        <v>19.93</v>
      </c>
      <c r="E183" s="250"/>
      <c r="F183" s="279">
        <v>0.9029126213592233</v>
      </c>
      <c r="G183" s="277">
        <v>2.68</v>
      </c>
    </row>
    <row r="184" spans="1:7" ht="13.5" thickBot="1">
      <c r="A184" s="267" t="s">
        <v>47</v>
      </c>
      <c r="B184" s="268">
        <v>9800</v>
      </c>
      <c r="C184" s="259" t="s">
        <v>46</v>
      </c>
      <c r="D184" s="269">
        <v>18.53</v>
      </c>
      <c r="E184" s="250"/>
      <c r="F184" s="279">
        <v>0.9514563106796117</v>
      </c>
      <c r="G184" s="277">
        <v>1.28</v>
      </c>
    </row>
    <row r="185" spans="1:7" ht="13.5" thickBot="1">
      <c r="A185" s="267" t="s">
        <v>47</v>
      </c>
      <c r="B185" s="268">
        <v>10300</v>
      </c>
      <c r="C185" s="259" t="s">
        <v>46</v>
      </c>
      <c r="D185" s="269">
        <v>17.25</v>
      </c>
      <c r="E185" s="250"/>
      <c r="F185" s="279">
        <v>1</v>
      </c>
      <c r="G185" s="277">
        <v>0</v>
      </c>
    </row>
    <row r="186" spans="1:7" ht="13.5" thickBot="1">
      <c r="A186" s="267" t="s">
        <v>47</v>
      </c>
      <c r="B186" s="268">
        <v>10850</v>
      </c>
      <c r="C186" s="259" t="s">
        <v>46</v>
      </c>
      <c r="D186" s="269">
        <v>15.98</v>
      </c>
      <c r="E186" s="250"/>
      <c r="F186" s="279">
        <v>1.0533980582524272</v>
      </c>
      <c r="G186" s="277">
        <v>-1.27</v>
      </c>
    </row>
    <row r="187" spans="1:7" ht="13.5" thickBot="1">
      <c r="A187" s="267" t="s">
        <v>47</v>
      </c>
      <c r="B187" s="268">
        <v>11350</v>
      </c>
      <c r="C187" s="259" t="s">
        <v>46</v>
      </c>
      <c r="D187" s="269">
        <v>14.94</v>
      </c>
      <c r="E187" s="250"/>
      <c r="F187" s="279">
        <v>1.1019417475728155</v>
      </c>
      <c r="G187" s="277">
        <v>-2.31</v>
      </c>
    </row>
    <row r="188" spans="1:7" ht="13.5" thickBot="1">
      <c r="A188" s="267" t="s">
        <v>47</v>
      </c>
      <c r="B188" s="268">
        <v>12400</v>
      </c>
      <c r="C188" s="259" t="s">
        <v>46</v>
      </c>
      <c r="D188" s="269">
        <v>13.15</v>
      </c>
      <c r="E188" s="250"/>
      <c r="F188" s="279">
        <v>1.203883495145631</v>
      </c>
      <c r="G188" s="277">
        <v>-4.1</v>
      </c>
    </row>
    <row r="189" spans="1:7" ht="13.5" thickBot="1">
      <c r="A189" s="267" t="s">
        <v>48</v>
      </c>
      <c r="B189" s="268">
        <v>13400</v>
      </c>
      <c r="C189" s="259" t="s">
        <v>46</v>
      </c>
      <c r="D189" s="269">
        <v>11.93</v>
      </c>
      <c r="E189" s="250"/>
      <c r="F189" s="280">
        <v>1.3009708737864079</v>
      </c>
      <c r="G189" s="277">
        <v>-5.32</v>
      </c>
    </row>
    <row r="190" spans="1:7" ht="12.75">
      <c r="A190" s="262" t="s">
        <v>49</v>
      </c>
      <c r="B190" s="259">
        <v>10300</v>
      </c>
      <c r="C190" s="260"/>
      <c r="D190" s="270"/>
      <c r="E190" s="250"/>
      <c r="F190" s="257"/>
      <c r="G190" s="271">
        <v>15.15</v>
      </c>
    </row>
    <row r="191" spans="1:7" ht="12.75">
      <c r="A191" s="262" t="s">
        <v>50</v>
      </c>
      <c r="B191" s="272">
        <v>17.25</v>
      </c>
      <c r="C191" s="260"/>
      <c r="D191" s="270"/>
      <c r="E191" s="250"/>
      <c r="F191" s="257"/>
      <c r="G191" s="257"/>
    </row>
    <row r="192" spans="1:7" ht="12.75">
      <c r="A192" s="262" t="s">
        <v>51</v>
      </c>
      <c r="B192" s="272">
        <v>65</v>
      </c>
      <c r="C192" s="260"/>
      <c r="D192" s="270"/>
      <c r="E192" s="250"/>
      <c r="F192" s="257"/>
      <c r="G192" s="257"/>
    </row>
    <row r="193" spans="1:7" ht="13.5" thickBot="1">
      <c r="A193" s="273" t="s">
        <v>52</v>
      </c>
      <c r="B193" s="400">
        <v>8</v>
      </c>
      <c r="C193" s="274"/>
      <c r="D193" s="275"/>
      <c r="E193" s="250"/>
      <c r="F193" s="257"/>
      <c r="G193" s="257"/>
    </row>
    <row r="194" spans="1:7" ht="13.5" thickBot="1">
      <c r="A194" s="251"/>
      <c r="B194" s="276"/>
      <c r="C194" s="251"/>
      <c r="D194" s="252"/>
      <c r="E194" s="257"/>
      <c r="F194" s="257"/>
      <c r="G194" s="257"/>
    </row>
    <row r="195" spans="1:7" ht="12.75">
      <c r="A195" s="253" t="s">
        <v>41</v>
      </c>
      <c r="B195" s="254">
        <v>41955</v>
      </c>
      <c r="C195" s="255"/>
      <c r="D195" s="256"/>
      <c r="E195" s="257"/>
      <c r="F195" s="257"/>
      <c r="G195" s="257"/>
    </row>
    <row r="196" spans="1:7" ht="13.5" thickBot="1">
      <c r="A196" s="258" t="s">
        <v>0</v>
      </c>
      <c r="B196" s="259" t="s">
        <v>30</v>
      </c>
      <c r="C196" s="260"/>
      <c r="D196" s="261"/>
      <c r="E196" s="257"/>
      <c r="F196" s="257"/>
      <c r="G196" s="257"/>
    </row>
    <row r="197" spans="1:7" ht="13.5" thickBot="1">
      <c r="A197" s="262" t="s">
        <v>42</v>
      </c>
      <c r="B197" s="263">
        <v>42264</v>
      </c>
      <c r="C197" s="260"/>
      <c r="D197" s="264"/>
      <c r="E197" s="250"/>
      <c r="F197" s="265" t="s">
        <v>43</v>
      </c>
      <c r="G197" s="266" t="s">
        <v>44</v>
      </c>
    </row>
    <row r="198" spans="1:7" ht="13.5" thickBot="1">
      <c r="A198" s="267" t="s">
        <v>45</v>
      </c>
      <c r="B198" s="268">
        <v>7250</v>
      </c>
      <c r="C198" s="259" t="s">
        <v>46</v>
      </c>
      <c r="D198" s="269">
        <v>26.61</v>
      </c>
      <c r="E198" s="250"/>
      <c r="F198" s="278">
        <v>0.6971153846153846</v>
      </c>
      <c r="G198" s="277">
        <v>9.11</v>
      </c>
    </row>
    <row r="199" spans="1:7" ht="13.5" thickBot="1">
      <c r="A199" s="267" t="s">
        <v>47</v>
      </c>
      <c r="B199" s="268">
        <v>8300</v>
      </c>
      <c r="C199" s="259" t="s">
        <v>46</v>
      </c>
      <c r="D199" s="269">
        <v>23.09</v>
      </c>
      <c r="E199" s="250"/>
      <c r="F199" s="279">
        <v>0.7980769230769231</v>
      </c>
      <c r="G199" s="277">
        <v>5.59</v>
      </c>
    </row>
    <row r="200" spans="1:7" ht="13.5" thickBot="1">
      <c r="A200" s="267" t="s">
        <v>47</v>
      </c>
      <c r="B200" s="268">
        <v>9350</v>
      </c>
      <c r="C200" s="259" t="s">
        <v>46</v>
      </c>
      <c r="D200" s="269">
        <v>20.06</v>
      </c>
      <c r="E200" s="250"/>
      <c r="F200" s="279">
        <v>0.8990384615384616</v>
      </c>
      <c r="G200" s="277">
        <v>2.56</v>
      </c>
    </row>
    <row r="201" spans="1:7" ht="13.5" thickBot="1">
      <c r="A201" s="267" t="s">
        <v>47</v>
      </c>
      <c r="B201" s="268">
        <v>9850</v>
      </c>
      <c r="C201" s="259" t="s">
        <v>46</v>
      </c>
      <c r="D201" s="269">
        <v>18.78</v>
      </c>
      <c r="E201" s="250"/>
      <c r="F201" s="279">
        <v>0.9471153846153846</v>
      </c>
      <c r="G201" s="277">
        <v>1.28</v>
      </c>
    </row>
    <row r="202" spans="1:7" ht="13.5" thickBot="1">
      <c r="A202" s="267" t="s">
        <v>47</v>
      </c>
      <c r="B202" s="268">
        <v>10400</v>
      </c>
      <c r="C202" s="259" t="s">
        <v>46</v>
      </c>
      <c r="D202" s="269">
        <v>17.5</v>
      </c>
      <c r="E202" s="250"/>
      <c r="F202" s="279">
        <v>1</v>
      </c>
      <c r="G202" s="277">
        <v>0</v>
      </c>
    </row>
    <row r="203" spans="1:7" ht="13.5" thickBot="1">
      <c r="A203" s="267" t="s">
        <v>47</v>
      </c>
      <c r="B203" s="268">
        <v>10900</v>
      </c>
      <c r="C203" s="259" t="s">
        <v>46</v>
      </c>
      <c r="D203" s="269">
        <v>16.45</v>
      </c>
      <c r="E203" s="250"/>
      <c r="F203" s="279">
        <v>1.0480769230769231</v>
      </c>
      <c r="G203" s="277">
        <v>-1.05</v>
      </c>
    </row>
    <row r="204" spans="1:7" ht="13.5" thickBot="1">
      <c r="A204" s="267" t="s">
        <v>47</v>
      </c>
      <c r="B204" s="268">
        <v>11450</v>
      </c>
      <c r="C204" s="259" t="s">
        <v>46</v>
      </c>
      <c r="D204" s="269">
        <v>15.42</v>
      </c>
      <c r="E204" s="250"/>
      <c r="F204" s="279">
        <v>1.1009615384615385</v>
      </c>
      <c r="G204" s="277">
        <v>-2.08</v>
      </c>
    </row>
    <row r="205" spans="1:7" ht="13.5" thickBot="1">
      <c r="A205" s="267" t="s">
        <v>47</v>
      </c>
      <c r="B205" s="268">
        <v>12450</v>
      </c>
      <c r="C205" s="259" t="s">
        <v>46</v>
      </c>
      <c r="D205" s="269">
        <v>13.88</v>
      </c>
      <c r="E205" s="250"/>
      <c r="F205" s="279">
        <v>1.1971153846153846</v>
      </c>
      <c r="G205" s="277">
        <v>-3.62</v>
      </c>
    </row>
    <row r="206" spans="1:7" ht="13.5" thickBot="1">
      <c r="A206" s="267" t="s">
        <v>48</v>
      </c>
      <c r="B206" s="268">
        <v>13500</v>
      </c>
      <c r="C206" s="259" t="s">
        <v>46</v>
      </c>
      <c r="D206" s="269">
        <v>12.74</v>
      </c>
      <c r="E206" s="250"/>
      <c r="F206" s="280">
        <v>1.2980769230769231</v>
      </c>
      <c r="G206" s="277">
        <v>-4.76</v>
      </c>
    </row>
    <row r="207" spans="1:7" ht="12.75">
      <c r="A207" s="262" t="s">
        <v>49</v>
      </c>
      <c r="B207" s="259">
        <v>10400</v>
      </c>
      <c r="C207" s="260"/>
      <c r="D207" s="270"/>
      <c r="E207" s="250"/>
      <c r="F207" s="257"/>
      <c r="G207" s="271">
        <v>13.87</v>
      </c>
    </row>
    <row r="208" spans="1:7" ht="12.75">
      <c r="A208" s="262" t="s">
        <v>50</v>
      </c>
      <c r="B208" s="272">
        <v>17.5</v>
      </c>
      <c r="C208" s="260"/>
      <c r="D208" s="270"/>
      <c r="E208" s="250"/>
      <c r="F208" s="257"/>
      <c r="G208" s="257"/>
    </row>
    <row r="209" spans="1:7" ht="12.75">
      <c r="A209" s="262" t="s">
        <v>51</v>
      </c>
      <c r="B209" s="272">
        <v>65</v>
      </c>
      <c r="C209" s="260"/>
      <c r="D209" s="270"/>
      <c r="E209" s="250"/>
      <c r="F209" s="257"/>
      <c r="G209" s="257"/>
    </row>
    <row r="210" spans="1:7" ht="13.5" thickBot="1">
      <c r="A210" s="273" t="s">
        <v>52</v>
      </c>
      <c r="B210" s="400">
        <v>8</v>
      </c>
      <c r="C210" s="274"/>
      <c r="D210" s="275"/>
      <c r="E210" s="250"/>
      <c r="F210" s="257"/>
      <c r="G210" s="257"/>
    </row>
    <row r="211" spans="1:7" ht="13.5" thickBot="1">
      <c r="A211" s="250"/>
      <c r="B211" s="250"/>
      <c r="C211" s="250"/>
      <c r="D211" s="250"/>
      <c r="E211" s="250"/>
      <c r="F211" s="250"/>
      <c r="G211" s="250"/>
    </row>
    <row r="212" spans="1:7" ht="12.75">
      <c r="A212" s="253" t="s">
        <v>41</v>
      </c>
      <c r="B212" s="254">
        <v>41955</v>
      </c>
      <c r="C212" s="255"/>
      <c r="D212" s="256"/>
      <c r="E212" s="257"/>
      <c r="F212" s="257"/>
      <c r="G212" s="257"/>
    </row>
    <row r="213" spans="1:7" ht="13.5" thickBot="1">
      <c r="A213" s="258" t="s">
        <v>0</v>
      </c>
      <c r="B213" s="259" t="s">
        <v>30</v>
      </c>
      <c r="C213" s="260"/>
      <c r="D213" s="261"/>
      <c r="E213" s="257"/>
      <c r="F213" s="257"/>
      <c r="G213" s="257"/>
    </row>
    <row r="214" spans="1:7" ht="13.5" thickBot="1">
      <c r="A214" s="262" t="s">
        <v>42</v>
      </c>
      <c r="B214" s="263">
        <v>42355</v>
      </c>
      <c r="C214" s="260"/>
      <c r="D214" s="264"/>
      <c r="E214" s="250"/>
      <c r="F214" s="265" t="s">
        <v>43</v>
      </c>
      <c r="G214" s="266" t="s">
        <v>44</v>
      </c>
    </row>
    <row r="215" spans="1:7" ht="13.5" thickBot="1">
      <c r="A215" s="267" t="s">
        <v>45</v>
      </c>
      <c r="B215" s="268">
        <v>7350</v>
      </c>
      <c r="C215" s="259" t="s">
        <v>46</v>
      </c>
      <c r="D215" s="269">
        <v>25.95</v>
      </c>
      <c r="E215" s="250"/>
      <c r="F215" s="278">
        <v>0.7</v>
      </c>
      <c r="G215" s="277">
        <v>8.45</v>
      </c>
    </row>
    <row r="216" spans="1:7" ht="13.5" thickBot="1">
      <c r="A216" s="267" t="s">
        <v>47</v>
      </c>
      <c r="B216" s="268">
        <v>8400</v>
      </c>
      <c r="C216" s="259" t="s">
        <v>46</v>
      </c>
      <c r="D216" s="269">
        <v>22.68</v>
      </c>
      <c r="E216" s="250"/>
      <c r="F216" s="279">
        <v>0.8</v>
      </c>
      <c r="G216" s="277">
        <v>5.18</v>
      </c>
    </row>
    <row r="217" spans="1:7" ht="13.5" thickBot="1">
      <c r="A217" s="267" t="s">
        <v>47</v>
      </c>
      <c r="B217" s="268">
        <v>9450</v>
      </c>
      <c r="C217" s="259" t="s">
        <v>46</v>
      </c>
      <c r="D217" s="269">
        <v>19.87</v>
      </c>
      <c r="E217" s="250"/>
      <c r="F217" s="279">
        <v>0.9</v>
      </c>
      <c r="G217" s="277">
        <v>2.37</v>
      </c>
    </row>
    <row r="218" spans="1:7" ht="13.5" thickBot="1">
      <c r="A218" s="267" t="s">
        <v>47</v>
      </c>
      <c r="B218" s="268">
        <v>9950</v>
      </c>
      <c r="C218" s="259" t="s">
        <v>46</v>
      </c>
      <c r="D218" s="269">
        <v>18.68</v>
      </c>
      <c r="E218" s="250"/>
      <c r="F218" s="279">
        <v>0.9476190476190476</v>
      </c>
      <c r="G218" s="277">
        <v>1.18</v>
      </c>
    </row>
    <row r="219" spans="1:7" ht="13.5" thickBot="1">
      <c r="A219" s="267" t="s">
        <v>47</v>
      </c>
      <c r="B219" s="268">
        <v>10500</v>
      </c>
      <c r="C219" s="259" t="s">
        <v>46</v>
      </c>
      <c r="D219" s="269">
        <v>17.5</v>
      </c>
      <c r="E219" s="250"/>
      <c r="F219" s="279">
        <v>1</v>
      </c>
      <c r="G219" s="277">
        <v>0</v>
      </c>
    </row>
    <row r="220" spans="1:7" ht="13.5" thickBot="1">
      <c r="A220" s="267" t="s">
        <v>47</v>
      </c>
      <c r="B220" s="268">
        <v>11000</v>
      </c>
      <c r="C220" s="259" t="s">
        <v>46</v>
      </c>
      <c r="D220" s="269">
        <v>16.53</v>
      </c>
      <c r="E220" s="250"/>
      <c r="F220" s="279">
        <v>1.0476190476190477</v>
      </c>
      <c r="G220" s="277">
        <v>-0.97</v>
      </c>
    </row>
    <row r="221" spans="1:7" ht="13.5" thickBot="1">
      <c r="A221" s="267" t="s">
        <v>47</v>
      </c>
      <c r="B221" s="268">
        <v>11550</v>
      </c>
      <c r="C221" s="259" t="s">
        <v>46</v>
      </c>
      <c r="D221" s="269">
        <v>15.58</v>
      </c>
      <c r="E221" s="250"/>
      <c r="F221" s="279">
        <v>1.1</v>
      </c>
      <c r="G221" s="277">
        <v>-1.92</v>
      </c>
    </row>
    <row r="222" spans="1:7" ht="13.5" thickBot="1">
      <c r="A222" s="267" t="s">
        <v>47</v>
      </c>
      <c r="B222" s="268">
        <v>12600</v>
      </c>
      <c r="C222" s="259" t="s">
        <v>46</v>
      </c>
      <c r="D222" s="269">
        <v>14.11</v>
      </c>
      <c r="E222" s="250"/>
      <c r="F222" s="279">
        <v>1.2</v>
      </c>
      <c r="G222" s="277">
        <v>-3.39</v>
      </c>
    </row>
    <row r="223" spans="1:7" ht="13.5" thickBot="1">
      <c r="A223" s="267" t="s">
        <v>48</v>
      </c>
      <c r="B223" s="268">
        <v>13650</v>
      </c>
      <c r="C223" s="259" t="s">
        <v>46</v>
      </c>
      <c r="D223" s="269">
        <v>13.09</v>
      </c>
      <c r="E223" s="250"/>
      <c r="F223" s="280">
        <v>1.3</v>
      </c>
      <c r="G223" s="277">
        <v>-4.41</v>
      </c>
    </row>
    <row r="224" spans="1:7" ht="12.75">
      <c r="A224" s="262" t="s">
        <v>49</v>
      </c>
      <c r="B224" s="259">
        <v>10500</v>
      </c>
      <c r="C224" s="260"/>
      <c r="D224" s="270"/>
      <c r="E224" s="250"/>
      <c r="F224" s="257"/>
      <c r="G224" s="271">
        <v>12.86</v>
      </c>
    </row>
    <row r="225" spans="1:7" ht="12.75">
      <c r="A225" s="262" t="s">
        <v>50</v>
      </c>
      <c r="B225" s="272">
        <v>17.5</v>
      </c>
      <c r="C225" s="260"/>
      <c r="D225" s="270"/>
      <c r="E225" s="250"/>
      <c r="F225" s="257"/>
      <c r="G225" s="257"/>
    </row>
    <row r="226" spans="1:7" ht="12.75">
      <c r="A226" s="262" t="s">
        <v>51</v>
      </c>
      <c r="B226" s="272">
        <v>65</v>
      </c>
      <c r="C226" s="260"/>
      <c r="D226" s="270"/>
      <c r="E226" s="250"/>
      <c r="F226" s="257"/>
      <c r="G226" s="257"/>
    </row>
    <row r="227" spans="1:7" ht="13.5" thickBot="1">
      <c r="A227" s="273" t="s">
        <v>52</v>
      </c>
      <c r="B227" s="400">
        <v>8</v>
      </c>
      <c r="C227" s="274"/>
      <c r="D227" s="275"/>
      <c r="E227" s="250"/>
      <c r="F227" s="257"/>
      <c r="G227" s="257"/>
    </row>
    <row r="228" spans="1:7" ht="13.5" thickBot="1">
      <c r="A228" s="250"/>
      <c r="B228" s="250"/>
      <c r="C228" s="250"/>
      <c r="D228" s="250"/>
      <c r="E228" s="250"/>
      <c r="F228" s="250"/>
      <c r="G228" s="250"/>
    </row>
    <row r="229" spans="1:7" ht="12.75">
      <c r="A229" s="253" t="s">
        <v>41</v>
      </c>
      <c r="B229" s="254">
        <v>41955</v>
      </c>
      <c r="C229" s="255"/>
      <c r="D229" s="256"/>
      <c r="E229" s="257"/>
      <c r="F229" s="257"/>
      <c r="G229" s="257"/>
    </row>
    <row r="230" spans="1:7" ht="13.5" thickBot="1">
      <c r="A230" s="258" t="s">
        <v>0</v>
      </c>
      <c r="B230" s="259" t="s">
        <v>38</v>
      </c>
      <c r="C230" s="260"/>
      <c r="D230" s="261"/>
      <c r="E230" s="257"/>
      <c r="F230" s="257"/>
      <c r="G230" s="257"/>
    </row>
    <row r="231" spans="1:7" ht="13.5" thickBot="1">
      <c r="A231" s="262" t="s">
        <v>42</v>
      </c>
      <c r="B231" s="263">
        <v>41991</v>
      </c>
      <c r="C231" s="260"/>
      <c r="D231" s="264"/>
      <c r="E231" s="250"/>
      <c r="F231" s="265" t="s">
        <v>43</v>
      </c>
      <c r="G231" s="266" t="s">
        <v>44</v>
      </c>
    </row>
    <row r="232" spans="1:7" ht="13.5" thickBot="1">
      <c r="A232" s="267" t="s">
        <v>45</v>
      </c>
      <c r="B232" s="268">
        <v>31700</v>
      </c>
      <c r="C232" s="259" t="s">
        <v>46</v>
      </c>
      <c r="D232" s="269">
        <v>31.93</v>
      </c>
      <c r="E232" s="250"/>
      <c r="F232" s="278">
        <v>0.7005524861878453</v>
      </c>
      <c r="G232" s="277">
        <v>14.93</v>
      </c>
    </row>
    <row r="233" spans="1:7" ht="13.5" thickBot="1">
      <c r="A233" s="267" t="s">
        <v>47</v>
      </c>
      <c r="B233" s="268">
        <v>36200</v>
      </c>
      <c r="C233" s="259" t="s">
        <v>46</v>
      </c>
      <c r="D233" s="269">
        <v>26.3</v>
      </c>
      <c r="E233" s="250"/>
      <c r="F233" s="279">
        <v>0.8</v>
      </c>
      <c r="G233" s="277">
        <v>9.3</v>
      </c>
    </row>
    <row r="234" spans="1:7" ht="13.5" thickBot="1">
      <c r="A234" s="267" t="s">
        <v>47</v>
      </c>
      <c r="B234" s="268">
        <v>40750</v>
      </c>
      <c r="C234" s="259" t="s">
        <v>46</v>
      </c>
      <c r="D234" s="269">
        <v>21.29</v>
      </c>
      <c r="E234" s="250"/>
      <c r="F234" s="279">
        <v>0.9005524861878453</v>
      </c>
      <c r="G234" s="277">
        <v>4.29</v>
      </c>
    </row>
    <row r="235" spans="1:7" ht="13.5" thickBot="1">
      <c r="A235" s="267" t="s">
        <v>47</v>
      </c>
      <c r="B235" s="268">
        <v>43000</v>
      </c>
      <c r="C235" s="259" t="s">
        <v>46</v>
      </c>
      <c r="D235" s="269">
        <v>19.06</v>
      </c>
      <c r="E235" s="250"/>
      <c r="F235" s="279">
        <v>0.9502762430939227</v>
      </c>
      <c r="G235" s="277">
        <v>2.06</v>
      </c>
    </row>
    <row r="236" spans="1:7" ht="13.5" thickBot="1">
      <c r="A236" s="267" t="s">
        <v>47</v>
      </c>
      <c r="B236" s="268">
        <v>45250</v>
      </c>
      <c r="C236" s="259" t="s">
        <v>46</v>
      </c>
      <c r="D236" s="269">
        <v>17</v>
      </c>
      <c r="E236" s="250"/>
      <c r="F236" s="279">
        <v>1</v>
      </c>
      <c r="G236" s="277">
        <v>0</v>
      </c>
    </row>
    <row r="237" spans="1:7" ht="13.5" thickBot="1">
      <c r="A237" s="267" t="s">
        <v>47</v>
      </c>
      <c r="B237" s="268">
        <v>47550</v>
      </c>
      <c r="C237" s="259" t="s">
        <v>46</v>
      </c>
      <c r="D237" s="269">
        <v>15.07</v>
      </c>
      <c r="E237" s="250"/>
      <c r="F237" s="279">
        <v>1.050828729281768</v>
      </c>
      <c r="G237" s="277">
        <v>-1.93</v>
      </c>
    </row>
    <row r="238" spans="1:7" ht="13.5" thickBot="1">
      <c r="A238" s="267" t="s">
        <v>47</v>
      </c>
      <c r="B238" s="268">
        <v>49800</v>
      </c>
      <c r="C238" s="259" t="s">
        <v>46</v>
      </c>
      <c r="D238" s="269">
        <v>13.35</v>
      </c>
      <c r="E238" s="250"/>
      <c r="F238" s="279">
        <v>1.1005524861878453</v>
      </c>
      <c r="G238" s="277">
        <v>-3.65</v>
      </c>
    </row>
    <row r="239" spans="1:7" ht="13.5" thickBot="1">
      <c r="A239" s="267" t="s">
        <v>47</v>
      </c>
      <c r="B239" s="268">
        <v>54300</v>
      </c>
      <c r="C239" s="259" t="s">
        <v>46</v>
      </c>
      <c r="D239" s="269">
        <v>10.4</v>
      </c>
      <c r="E239" s="250"/>
      <c r="F239" s="279">
        <v>1.2</v>
      </c>
      <c r="G239" s="277">
        <v>-6.6</v>
      </c>
    </row>
    <row r="240" spans="1:7" ht="13.5" thickBot="1">
      <c r="A240" s="267" t="s">
        <v>48</v>
      </c>
      <c r="B240" s="268">
        <v>58850</v>
      </c>
      <c r="C240" s="259" t="s">
        <v>46</v>
      </c>
      <c r="D240" s="269">
        <v>8.11</v>
      </c>
      <c r="E240" s="250"/>
      <c r="F240" s="280">
        <v>1.3005524861878452</v>
      </c>
      <c r="G240" s="277">
        <v>-8.89</v>
      </c>
    </row>
    <row r="241" spans="1:7" ht="12.75">
      <c r="A241" s="262" t="s">
        <v>49</v>
      </c>
      <c r="B241" s="259">
        <v>45250</v>
      </c>
      <c r="C241" s="260"/>
      <c r="D241" s="270"/>
      <c r="E241" s="250"/>
      <c r="F241" s="257"/>
      <c r="G241" s="271">
        <v>23.82</v>
      </c>
    </row>
    <row r="242" spans="1:7" ht="12.75">
      <c r="A242" s="262" t="s">
        <v>50</v>
      </c>
      <c r="B242" s="272">
        <v>17</v>
      </c>
      <c r="C242" s="260"/>
      <c r="D242" s="270"/>
      <c r="E242" s="250"/>
      <c r="F242" s="257"/>
      <c r="G242" s="257"/>
    </row>
    <row r="243" spans="1:7" ht="12.75">
      <c r="A243" s="262" t="s">
        <v>51</v>
      </c>
      <c r="B243" s="272">
        <v>65</v>
      </c>
      <c r="C243" s="260"/>
      <c r="D243" s="270"/>
      <c r="E243" s="250"/>
      <c r="F243" s="257"/>
      <c r="G243" s="257"/>
    </row>
    <row r="244" spans="1:7" ht="13.5" thickBot="1">
      <c r="A244" s="273" t="s">
        <v>52</v>
      </c>
      <c r="B244" s="400">
        <v>8</v>
      </c>
      <c r="C244" s="274"/>
      <c r="D244" s="275"/>
      <c r="E244" s="250"/>
      <c r="F244" s="257"/>
      <c r="G244" s="257"/>
    </row>
    <row r="245" spans="1:7" ht="13.5" thickBot="1">
      <c r="A245" s="250"/>
      <c r="B245" s="250"/>
      <c r="C245" s="250"/>
      <c r="D245" s="250"/>
      <c r="E245" s="250"/>
      <c r="F245" s="250"/>
      <c r="G245" s="250"/>
    </row>
    <row r="246" spans="1:7" ht="12.75">
      <c r="A246" s="253" t="s">
        <v>41</v>
      </c>
      <c r="B246" s="254">
        <v>41955</v>
      </c>
      <c r="C246" s="255"/>
      <c r="D246" s="256"/>
      <c r="E246" s="257"/>
      <c r="F246" s="257"/>
      <c r="G246" s="257"/>
    </row>
    <row r="247" spans="1:7" ht="13.5" thickBot="1">
      <c r="A247" s="258" t="s">
        <v>0</v>
      </c>
      <c r="B247" s="259" t="s">
        <v>38</v>
      </c>
      <c r="C247" s="260"/>
      <c r="D247" s="261"/>
      <c r="E247" s="257"/>
      <c r="F247" s="257"/>
      <c r="G247" s="257"/>
    </row>
    <row r="248" spans="1:7" ht="13.5" thickBot="1">
      <c r="A248" s="262" t="s">
        <v>42</v>
      </c>
      <c r="B248" s="263">
        <v>42082</v>
      </c>
      <c r="C248" s="260"/>
      <c r="D248" s="264"/>
      <c r="E248" s="250"/>
      <c r="F248" s="265" t="s">
        <v>43</v>
      </c>
      <c r="G248" s="266" t="s">
        <v>44</v>
      </c>
    </row>
    <row r="249" spans="1:7" ht="13.5" thickBot="1">
      <c r="A249" s="267" t="s">
        <v>45</v>
      </c>
      <c r="B249" s="268">
        <v>31950</v>
      </c>
      <c r="C249" s="259" t="s">
        <v>46</v>
      </c>
      <c r="D249" s="269">
        <v>27.59</v>
      </c>
      <c r="E249" s="250"/>
      <c r="F249" s="278">
        <v>0.6998904709748083</v>
      </c>
      <c r="G249" s="277">
        <v>11.09</v>
      </c>
    </row>
    <row r="250" spans="1:7" ht="13.5" thickBot="1">
      <c r="A250" s="267" t="s">
        <v>47</v>
      </c>
      <c r="B250" s="268">
        <v>36500</v>
      </c>
      <c r="C250" s="259" t="s">
        <v>46</v>
      </c>
      <c r="D250" s="269">
        <v>23.36</v>
      </c>
      <c r="E250" s="250"/>
      <c r="F250" s="279">
        <v>0.7995618838992333</v>
      </c>
      <c r="G250" s="277">
        <v>6.86</v>
      </c>
    </row>
    <row r="251" spans="1:7" ht="13.5" thickBot="1">
      <c r="A251" s="267" t="s">
        <v>47</v>
      </c>
      <c r="B251" s="268">
        <v>41100</v>
      </c>
      <c r="C251" s="259" t="s">
        <v>46</v>
      </c>
      <c r="D251" s="269">
        <v>19.64</v>
      </c>
      <c r="E251" s="250"/>
      <c r="F251" s="279">
        <v>0.9003285870755751</v>
      </c>
      <c r="G251" s="277">
        <v>3.14</v>
      </c>
    </row>
    <row r="252" spans="1:7" ht="13.5" thickBot="1">
      <c r="A252" s="267" t="s">
        <v>47</v>
      </c>
      <c r="B252" s="268">
        <v>43350</v>
      </c>
      <c r="C252" s="259" t="s">
        <v>46</v>
      </c>
      <c r="D252" s="269">
        <v>18.02</v>
      </c>
      <c r="E252" s="250"/>
      <c r="F252" s="279">
        <v>0.9496166484118291</v>
      </c>
      <c r="G252" s="277">
        <v>1.52</v>
      </c>
    </row>
    <row r="253" spans="1:7" ht="13.5" thickBot="1">
      <c r="A253" s="267" t="s">
        <v>47</v>
      </c>
      <c r="B253" s="268">
        <v>45650</v>
      </c>
      <c r="C253" s="259" t="s">
        <v>46</v>
      </c>
      <c r="D253" s="269">
        <v>16.5</v>
      </c>
      <c r="E253" s="250"/>
      <c r="F253" s="279">
        <v>1</v>
      </c>
      <c r="G253" s="277">
        <v>0</v>
      </c>
    </row>
    <row r="254" spans="1:7" ht="13.5" thickBot="1">
      <c r="A254" s="267" t="s">
        <v>47</v>
      </c>
      <c r="B254" s="268">
        <v>47950</v>
      </c>
      <c r="C254" s="259" t="s">
        <v>46</v>
      </c>
      <c r="D254" s="269">
        <v>15.12</v>
      </c>
      <c r="E254" s="250"/>
      <c r="F254" s="279">
        <v>1.0503833515881709</v>
      </c>
      <c r="G254" s="277">
        <v>-1.38</v>
      </c>
    </row>
    <row r="255" spans="1:7" ht="13.5" thickBot="1">
      <c r="A255" s="267" t="s">
        <v>47</v>
      </c>
      <c r="B255" s="268">
        <v>50200</v>
      </c>
      <c r="C255" s="259" t="s">
        <v>46</v>
      </c>
      <c r="D255" s="269">
        <v>13.9</v>
      </c>
      <c r="E255" s="250"/>
      <c r="F255" s="279">
        <v>1.099671412924425</v>
      </c>
      <c r="G255" s="277">
        <v>-2.6</v>
      </c>
    </row>
    <row r="256" spans="1:7" ht="13.5" thickBot="1">
      <c r="A256" s="267" t="s">
        <v>47</v>
      </c>
      <c r="B256" s="268">
        <v>54800</v>
      </c>
      <c r="C256" s="259" t="s">
        <v>46</v>
      </c>
      <c r="D256" s="269">
        <v>11.83</v>
      </c>
      <c r="E256" s="250"/>
      <c r="F256" s="279">
        <v>1.2004381161007667</v>
      </c>
      <c r="G256" s="277">
        <v>-4.67</v>
      </c>
    </row>
    <row r="257" spans="1:7" ht="13.5" thickBot="1">
      <c r="A257" s="267" t="s">
        <v>48</v>
      </c>
      <c r="B257" s="268">
        <v>59350</v>
      </c>
      <c r="C257" s="259" t="s">
        <v>46</v>
      </c>
      <c r="D257" s="269">
        <v>10.33</v>
      </c>
      <c r="E257" s="250"/>
      <c r="F257" s="280">
        <v>1.3001095290251916</v>
      </c>
      <c r="G257" s="277">
        <v>-6.17</v>
      </c>
    </row>
    <row r="258" spans="1:7" ht="12.75">
      <c r="A258" s="262" t="s">
        <v>49</v>
      </c>
      <c r="B258" s="259">
        <v>45650</v>
      </c>
      <c r="C258" s="260"/>
      <c r="D258" s="270"/>
      <c r="E258" s="250"/>
      <c r="F258" s="257"/>
      <c r="G258" s="271">
        <v>17.259999999999998</v>
      </c>
    </row>
    <row r="259" spans="1:7" ht="12.75">
      <c r="A259" s="262" t="s">
        <v>50</v>
      </c>
      <c r="B259" s="272">
        <v>16.5</v>
      </c>
      <c r="C259" s="260"/>
      <c r="D259" s="270"/>
      <c r="E259" s="250"/>
      <c r="F259" s="257"/>
      <c r="G259" s="257"/>
    </row>
    <row r="260" spans="1:7" ht="12.75">
      <c r="A260" s="262" t="s">
        <v>51</v>
      </c>
      <c r="B260" s="272">
        <v>65</v>
      </c>
      <c r="C260" s="260"/>
      <c r="D260" s="270"/>
      <c r="E260" s="250"/>
      <c r="F260" s="257"/>
      <c r="G260" s="257"/>
    </row>
    <row r="261" spans="1:7" ht="13.5" thickBot="1">
      <c r="A261" s="273" t="s">
        <v>52</v>
      </c>
      <c r="B261" s="400">
        <v>8</v>
      </c>
      <c r="C261" s="274"/>
      <c r="D261" s="275"/>
      <c r="E261" s="250"/>
      <c r="F261" s="257"/>
      <c r="G261" s="257"/>
    </row>
    <row r="262" spans="1:4" ht="13.5" thickBot="1">
      <c r="A262" s="10"/>
      <c r="B262" s="11"/>
      <c r="C262" s="10"/>
      <c r="D262" s="12"/>
    </row>
    <row r="263" spans="1:7" ht="12.75">
      <c r="A263" s="284" t="s">
        <v>41</v>
      </c>
      <c r="B263" s="285">
        <v>41955</v>
      </c>
      <c r="C263" s="286"/>
      <c r="D263" s="287"/>
      <c r="E263" s="288"/>
      <c r="F263" s="288"/>
      <c r="G263" s="288"/>
    </row>
    <row r="264" spans="1:7" ht="13.5" thickBot="1">
      <c r="A264" s="289" t="s">
        <v>0</v>
      </c>
      <c r="B264" s="290" t="s">
        <v>37</v>
      </c>
      <c r="C264" s="291"/>
      <c r="D264" s="292"/>
      <c r="E264" s="288"/>
      <c r="F264" s="288"/>
      <c r="G264" s="288"/>
    </row>
    <row r="265" spans="1:7" ht="13.5" thickBot="1">
      <c r="A265" s="293" t="s">
        <v>42</v>
      </c>
      <c r="B265" s="294">
        <v>41991</v>
      </c>
      <c r="C265" s="291"/>
      <c r="D265" s="295"/>
      <c r="E265" s="281"/>
      <c r="F265" s="296" t="s">
        <v>43</v>
      </c>
      <c r="G265" s="297" t="s">
        <v>44</v>
      </c>
    </row>
    <row r="266" spans="1:7" ht="12.75">
      <c r="A266" s="298" t="s">
        <v>45</v>
      </c>
      <c r="B266" s="299">
        <v>46000</v>
      </c>
      <c r="C266" s="290" t="s">
        <v>46</v>
      </c>
      <c r="D266" s="300">
        <v>27.2</v>
      </c>
      <c r="E266" s="281"/>
      <c r="F266" s="310">
        <v>0.700152207001522</v>
      </c>
      <c r="G266" s="308">
        <v>12.7</v>
      </c>
    </row>
    <row r="267" spans="1:7" ht="12.75">
      <c r="A267" s="298" t="s">
        <v>47</v>
      </c>
      <c r="B267" s="299">
        <v>52550</v>
      </c>
      <c r="C267" s="290" t="s">
        <v>46</v>
      </c>
      <c r="D267" s="300">
        <v>22.53</v>
      </c>
      <c r="E267" s="281"/>
      <c r="F267" s="311">
        <v>0.799847792998478</v>
      </c>
      <c r="G267" s="300">
        <v>8.03</v>
      </c>
    </row>
    <row r="268" spans="1:7" ht="12.75">
      <c r="A268" s="298" t="s">
        <v>47</v>
      </c>
      <c r="B268" s="299">
        <v>59100</v>
      </c>
      <c r="C268" s="290" t="s">
        <v>46</v>
      </c>
      <c r="D268" s="300">
        <v>18.26</v>
      </c>
      <c r="E268" s="281"/>
      <c r="F268" s="311">
        <v>0.8995433789954338</v>
      </c>
      <c r="G268" s="300">
        <v>3.76</v>
      </c>
    </row>
    <row r="269" spans="1:7" ht="12.75">
      <c r="A269" s="298" t="s">
        <v>47</v>
      </c>
      <c r="B269" s="299">
        <v>62400</v>
      </c>
      <c r="C269" s="290" t="s">
        <v>46</v>
      </c>
      <c r="D269" s="300">
        <v>16.31</v>
      </c>
      <c r="E269" s="281"/>
      <c r="F269" s="311">
        <v>0.9497716894977168</v>
      </c>
      <c r="G269" s="300">
        <v>1.81</v>
      </c>
    </row>
    <row r="270" spans="1:7" ht="12.75">
      <c r="A270" s="298" t="s">
        <v>47</v>
      </c>
      <c r="B270" s="299">
        <v>65700</v>
      </c>
      <c r="C270" s="290" t="s">
        <v>46</v>
      </c>
      <c r="D270" s="300">
        <v>14.5</v>
      </c>
      <c r="E270" s="281"/>
      <c r="F270" s="311">
        <v>1</v>
      </c>
      <c r="G270" s="300">
        <v>0</v>
      </c>
    </row>
    <row r="271" spans="1:7" ht="12.75">
      <c r="A271" s="298" t="s">
        <v>47</v>
      </c>
      <c r="B271" s="299">
        <v>68950</v>
      </c>
      <c r="C271" s="290" t="s">
        <v>46</v>
      </c>
      <c r="D271" s="300">
        <v>12.89</v>
      </c>
      <c r="E271" s="281"/>
      <c r="F271" s="311">
        <v>1.0494672754946728</v>
      </c>
      <c r="G271" s="300">
        <v>-1.61</v>
      </c>
    </row>
    <row r="272" spans="1:7" ht="12.75">
      <c r="A272" s="298" t="s">
        <v>47</v>
      </c>
      <c r="B272" s="299">
        <v>72250</v>
      </c>
      <c r="C272" s="290" t="s">
        <v>46</v>
      </c>
      <c r="D272" s="300">
        <v>11.66</v>
      </c>
      <c r="E272" s="281"/>
      <c r="F272" s="311">
        <v>1.099695585996956</v>
      </c>
      <c r="G272" s="300">
        <v>-2.84</v>
      </c>
    </row>
    <row r="273" spans="1:7" ht="12.75">
      <c r="A273" s="298" t="s">
        <v>47</v>
      </c>
      <c r="B273" s="299">
        <v>78800</v>
      </c>
      <c r="C273" s="290" t="s">
        <v>46</v>
      </c>
      <c r="D273" s="300">
        <v>10.39</v>
      </c>
      <c r="E273" s="281"/>
      <c r="F273" s="311">
        <v>1.1993911719939117</v>
      </c>
      <c r="G273" s="300">
        <v>-4.11</v>
      </c>
    </row>
    <row r="274" spans="1:7" ht="13.5" thickBot="1">
      <c r="A274" s="298" t="s">
        <v>48</v>
      </c>
      <c r="B274" s="299">
        <v>85400</v>
      </c>
      <c r="C274" s="290" t="s">
        <v>46</v>
      </c>
      <c r="D274" s="300">
        <v>9.8</v>
      </c>
      <c r="E274" s="281"/>
      <c r="F274" s="312">
        <v>1.299847792998478</v>
      </c>
      <c r="G274" s="309">
        <v>-4.7</v>
      </c>
    </row>
    <row r="275" spans="1:7" ht="12.75">
      <c r="A275" s="293" t="s">
        <v>49</v>
      </c>
      <c r="B275" s="290">
        <v>65700</v>
      </c>
      <c r="C275" s="291"/>
      <c r="D275" s="301"/>
      <c r="E275" s="281"/>
      <c r="F275" s="288"/>
      <c r="G275" s="302">
        <v>17.4</v>
      </c>
    </row>
    <row r="276" spans="1:7" ht="12.75">
      <c r="A276" s="293" t="s">
        <v>50</v>
      </c>
      <c r="B276" s="303">
        <v>14.5</v>
      </c>
      <c r="C276" s="291"/>
      <c r="D276" s="301"/>
      <c r="E276" s="281"/>
      <c r="F276" s="288"/>
      <c r="G276" s="281"/>
    </row>
    <row r="277" spans="1:7" ht="12.75">
      <c r="A277" s="293" t="s">
        <v>51</v>
      </c>
      <c r="B277" s="303">
        <v>65</v>
      </c>
      <c r="C277" s="291"/>
      <c r="D277" s="301"/>
      <c r="E277" s="281"/>
      <c r="F277" s="288"/>
      <c r="G277" s="281"/>
    </row>
    <row r="278" spans="1:7" ht="13.5" thickBot="1">
      <c r="A278" s="304" t="s">
        <v>52</v>
      </c>
      <c r="B278" s="400">
        <v>8</v>
      </c>
      <c r="C278" s="305"/>
      <c r="D278" s="306"/>
      <c r="E278" s="281"/>
      <c r="F278" s="288"/>
      <c r="G278" s="288"/>
    </row>
    <row r="279" spans="1:7" ht="13.5" thickBot="1">
      <c r="A279" s="282"/>
      <c r="B279" s="307"/>
      <c r="C279" s="282"/>
      <c r="D279" s="283"/>
      <c r="E279" s="288"/>
      <c r="F279" s="288"/>
      <c r="G279" s="288"/>
    </row>
    <row r="280" spans="1:7" ht="12.75">
      <c r="A280" s="284" t="s">
        <v>41</v>
      </c>
      <c r="B280" s="285">
        <v>41955</v>
      </c>
      <c r="C280" s="286"/>
      <c r="D280" s="287"/>
      <c r="E280" s="288"/>
      <c r="F280" s="288"/>
      <c r="G280" s="288"/>
    </row>
    <row r="281" spans="1:7" ht="13.5" thickBot="1">
      <c r="A281" s="289" t="s">
        <v>0</v>
      </c>
      <c r="B281" s="290" t="s">
        <v>37</v>
      </c>
      <c r="C281" s="291"/>
      <c r="D281" s="292"/>
      <c r="E281" s="288"/>
      <c r="F281" s="288"/>
      <c r="G281" s="288"/>
    </row>
    <row r="282" spans="1:7" ht="13.5" thickBot="1">
      <c r="A282" s="293" t="s">
        <v>42</v>
      </c>
      <c r="B282" s="294">
        <v>42082</v>
      </c>
      <c r="C282" s="291"/>
      <c r="D282" s="295"/>
      <c r="E282" s="281"/>
      <c r="F282" s="296" t="s">
        <v>43</v>
      </c>
      <c r="G282" s="297" t="s">
        <v>44</v>
      </c>
    </row>
    <row r="283" spans="1:7" ht="12.75">
      <c r="A283" s="298" t="s">
        <v>45</v>
      </c>
      <c r="B283" s="299">
        <v>46600</v>
      </c>
      <c r="C283" s="290" t="s">
        <v>46</v>
      </c>
      <c r="D283" s="300">
        <v>26.7</v>
      </c>
      <c r="E283" s="281"/>
      <c r="F283" s="310">
        <v>0.7002253944402704</v>
      </c>
      <c r="G283" s="308">
        <v>12.7</v>
      </c>
    </row>
    <row r="284" spans="1:7" ht="12.75">
      <c r="A284" s="298" t="s">
        <v>47</v>
      </c>
      <c r="B284" s="299">
        <v>53250</v>
      </c>
      <c r="C284" s="290" t="s">
        <v>46</v>
      </c>
      <c r="D284" s="300">
        <v>22.03</v>
      </c>
      <c r="E284" s="281"/>
      <c r="F284" s="311">
        <v>0.8001502629601803</v>
      </c>
      <c r="G284" s="300">
        <v>8.03</v>
      </c>
    </row>
    <row r="285" spans="1:7" ht="12.75">
      <c r="A285" s="298" t="s">
        <v>47</v>
      </c>
      <c r="B285" s="299">
        <v>59900</v>
      </c>
      <c r="C285" s="290" t="s">
        <v>46</v>
      </c>
      <c r="D285" s="300">
        <v>17.76</v>
      </c>
      <c r="E285" s="281"/>
      <c r="F285" s="311">
        <v>0.9000751314800901</v>
      </c>
      <c r="G285" s="300">
        <v>3.76</v>
      </c>
    </row>
    <row r="286" spans="1:7" ht="12.75">
      <c r="A286" s="298" t="s">
        <v>47</v>
      </c>
      <c r="B286" s="299">
        <v>63250</v>
      </c>
      <c r="C286" s="290" t="s">
        <v>46</v>
      </c>
      <c r="D286" s="300">
        <v>15.81</v>
      </c>
      <c r="E286" s="281"/>
      <c r="F286" s="311">
        <v>0.9504132231404959</v>
      </c>
      <c r="G286" s="300">
        <v>1.81</v>
      </c>
    </row>
    <row r="287" spans="1:7" ht="12.75">
      <c r="A287" s="298" t="s">
        <v>47</v>
      </c>
      <c r="B287" s="299">
        <v>66550</v>
      </c>
      <c r="C287" s="290" t="s">
        <v>46</v>
      </c>
      <c r="D287" s="300">
        <v>14</v>
      </c>
      <c r="E287" s="281"/>
      <c r="F287" s="311">
        <v>1</v>
      </c>
      <c r="G287" s="300">
        <v>0</v>
      </c>
    </row>
    <row r="288" spans="1:7" ht="12.75">
      <c r="A288" s="298" t="s">
        <v>47</v>
      </c>
      <c r="B288" s="299">
        <v>69900</v>
      </c>
      <c r="C288" s="290" t="s">
        <v>46</v>
      </c>
      <c r="D288" s="300">
        <v>12.39</v>
      </c>
      <c r="E288" s="281"/>
      <c r="F288" s="311">
        <v>1.0503380916604057</v>
      </c>
      <c r="G288" s="300">
        <v>-1.61</v>
      </c>
    </row>
    <row r="289" spans="1:7" ht="12.75">
      <c r="A289" s="298" t="s">
        <v>47</v>
      </c>
      <c r="B289" s="299">
        <v>73200</v>
      </c>
      <c r="C289" s="290" t="s">
        <v>46</v>
      </c>
      <c r="D289" s="300">
        <v>11.16</v>
      </c>
      <c r="E289" s="281"/>
      <c r="F289" s="311">
        <v>1.09992486851991</v>
      </c>
      <c r="G289" s="300">
        <v>-2.84</v>
      </c>
    </row>
    <row r="290" spans="1:7" ht="12.75">
      <c r="A290" s="298" t="s">
        <v>47</v>
      </c>
      <c r="B290" s="299">
        <v>79900</v>
      </c>
      <c r="C290" s="290" t="s">
        <v>46</v>
      </c>
      <c r="D290" s="300">
        <v>9.89</v>
      </c>
      <c r="E290" s="281"/>
      <c r="F290" s="311">
        <v>1.2006010518407213</v>
      </c>
      <c r="G290" s="300">
        <v>-4.11</v>
      </c>
    </row>
    <row r="291" spans="1:7" ht="13.5" thickBot="1">
      <c r="A291" s="298" t="s">
        <v>48</v>
      </c>
      <c r="B291" s="299">
        <v>86550</v>
      </c>
      <c r="C291" s="290" t="s">
        <v>46</v>
      </c>
      <c r="D291" s="300">
        <v>9.3</v>
      </c>
      <c r="E291" s="281"/>
      <c r="F291" s="312">
        <v>1.3005259203606312</v>
      </c>
      <c r="G291" s="309">
        <v>-4.7</v>
      </c>
    </row>
    <row r="292" spans="1:7" ht="12.75">
      <c r="A292" s="293" t="s">
        <v>49</v>
      </c>
      <c r="B292" s="290">
        <v>66550</v>
      </c>
      <c r="C292" s="291"/>
      <c r="D292" s="301"/>
      <c r="E292" s="281"/>
      <c r="F292" s="288"/>
      <c r="G292" s="302">
        <v>17.4</v>
      </c>
    </row>
    <row r="293" spans="1:7" ht="12.75">
      <c r="A293" s="293" t="s">
        <v>50</v>
      </c>
      <c r="B293" s="303">
        <v>14</v>
      </c>
      <c r="C293" s="291"/>
      <c r="D293" s="301"/>
      <c r="E293" s="281"/>
      <c r="F293" s="288"/>
      <c r="G293" s="288"/>
    </row>
    <row r="294" spans="1:7" ht="12.75">
      <c r="A294" s="293" t="s">
        <v>51</v>
      </c>
      <c r="B294" s="303">
        <v>65</v>
      </c>
      <c r="C294" s="291"/>
      <c r="D294" s="301"/>
      <c r="E294" s="281"/>
      <c r="F294" s="288"/>
      <c r="G294" s="288"/>
    </row>
    <row r="295" spans="1:7" ht="13.5" thickBot="1">
      <c r="A295" s="304" t="s">
        <v>52</v>
      </c>
      <c r="B295" s="400">
        <v>8</v>
      </c>
      <c r="C295" s="305"/>
      <c r="D295" s="306"/>
      <c r="E295" s="281"/>
      <c r="F295" s="288"/>
      <c r="G295" s="288"/>
    </row>
    <row r="296" spans="1:7" ht="13.5" thickBot="1">
      <c r="A296" s="180"/>
      <c r="B296" s="183"/>
      <c r="C296" s="180"/>
      <c r="D296" s="181"/>
      <c r="E296" s="182"/>
      <c r="F296" s="182"/>
      <c r="G296" s="182"/>
    </row>
    <row r="297" spans="1:7" ht="12.75">
      <c r="A297" s="315" t="s">
        <v>41</v>
      </c>
      <c r="B297" s="316">
        <v>41955</v>
      </c>
      <c r="C297" s="317"/>
      <c r="D297" s="318"/>
      <c r="E297" s="319"/>
      <c r="F297" s="319"/>
      <c r="G297" s="319"/>
    </row>
    <row r="298" spans="1:7" ht="13.5" thickBot="1">
      <c r="A298" s="320" t="s">
        <v>0</v>
      </c>
      <c r="B298" s="321" t="s">
        <v>39</v>
      </c>
      <c r="C298" s="322"/>
      <c r="D298" s="323"/>
      <c r="E298" s="319"/>
      <c r="F298" s="319"/>
      <c r="G298" s="319"/>
    </row>
    <row r="299" spans="1:7" ht="13.5" thickBot="1">
      <c r="A299" s="324" t="s">
        <v>42</v>
      </c>
      <c r="B299" s="325">
        <v>41991</v>
      </c>
      <c r="C299" s="322"/>
      <c r="D299" s="326"/>
      <c r="E299" s="319"/>
      <c r="F299" s="327" t="s">
        <v>43</v>
      </c>
      <c r="G299" s="328" t="s">
        <v>44</v>
      </c>
    </row>
    <row r="300" spans="1:7" ht="13.5" thickBot="1">
      <c r="A300" s="329" t="s">
        <v>45</v>
      </c>
      <c r="B300" s="330">
        <v>35400</v>
      </c>
      <c r="C300" s="321" t="s">
        <v>46</v>
      </c>
      <c r="D300" s="331">
        <v>34.98</v>
      </c>
      <c r="E300" s="332"/>
      <c r="F300" s="334">
        <v>0.6996047430830039</v>
      </c>
      <c r="G300" s="343">
        <v>14.98</v>
      </c>
    </row>
    <row r="301" spans="1:7" ht="13.5" thickBot="1">
      <c r="A301" s="329" t="s">
        <v>47</v>
      </c>
      <c r="B301" s="330">
        <v>40450</v>
      </c>
      <c r="C301" s="321" t="s">
        <v>46</v>
      </c>
      <c r="D301" s="331">
        <v>29.33</v>
      </c>
      <c r="E301" s="333"/>
      <c r="F301" s="334">
        <v>0.799407114624506</v>
      </c>
      <c r="G301" s="343">
        <v>9.33</v>
      </c>
    </row>
    <row r="302" spans="1:7" ht="13.5" thickBot="1">
      <c r="A302" s="329" t="s">
        <v>47</v>
      </c>
      <c r="B302" s="330">
        <v>45500</v>
      </c>
      <c r="C302" s="321" t="s">
        <v>46</v>
      </c>
      <c r="D302" s="331">
        <v>24.35</v>
      </c>
      <c r="E302" s="333"/>
      <c r="F302" s="334">
        <v>0.8992094861660079</v>
      </c>
      <c r="G302" s="343">
        <v>4.35</v>
      </c>
    </row>
    <row r="303" spans="1:7" ht="13.5" thickBot="1">
      <c r="A303" s="329" t="s">
        <v>47</v>
      </c>
      <c r="B303" s="330">
        <v>48050</v>
      </c>
      <c r="C303" s="321" t="s">
        <v>46</v>
      </c>
      <c r="D303" s="331">
        <v>22.09</v>
      </c>
      <c r="E303" s="333"/>
      <c r="F303" s="334">
        <v>0.9496047430830039</v>
      </c>
      <c r="G303" s="343">
        <v>2.09</v>
      </c>
    </row>
    <row r="304" spans="1:7" ht="13.5" thickBot="1">
      <c r="A304" s="329" t="s">
        <v>47</v>
      </c>
      <c r="B304" s="330">
        <v>50600</v>
      </c>
      <c r="C304" s="321" t="s">
        <v>46</v>
      </c>
      <c r="D304" s="331">
        <v>20</v>
      </c>
      <c r="E304" s="333"/>
      <c r="F304" s="334">
        <v>1</v>
      </c>
      <c r="G304" s="343">
        <v>0</v>
      </c>
    </row>
    <row r="305" spans="1:7" ht="13.5" thickBot="1">
      <c r="A305" s="329" t="s">
        <v>47</v>
      </c>
      <c r="B305" s="330">
        <v>53100</v>
      </c>
      <c r="C305" s="321" t="s">
        <v>46</v>
      </c>
      <c r="D305" s="331">
        <v>18.12</v>
      </c>
      <c r="E305" s="333"/>
      <c r="F305" s="334">
        <v>1.0494071146245059</v>
      </c>
      <c r="G305" s="343">
        <v>-1.88</v>
      </c>
    </row>
    <row r="306" spans="1:7" ht="13.5" thickBot="1">
      <c r="A306" s="329" t="s">
        <v>47</v>
      </c>
      <c r="B306" s="330">
        <v>55650</v>
      </c>
      <c r="C306" s="321" t="s">
        <v>46</v>
      </c>
      <c r="D306" s="331">
        <v>16.37</v>
      </c>
      <c r="E306" s="333"/>
      <c r="F306" s="334">
        <v>1.099802371541502</v>
      </c>
      <c r="G306" s="343">
        <v>-3.63</v>
      </c>
    </row>
    <row r="307" spans="1:7" ht="13.5" thickBot="1">
      <c r="A307" s="329" t="s">
        <v>47</v>
      </c>
      <c r="B307" s="330">
        <v>60700</v>
      </c>
      <c r="C307" s="321" t="s">
        <v>46</v>
      </c>
      <c r="D307" s="331">
        <v>13.41</v>
      </c>
      <c r="E307" s="333"/>
      <c r="F307" s="334">
        <v>1.199604743083004</v>
      </c>
      <c r="G307" s="343">
        <v>-6.59</v>
      </c>
    </row>
    <row r="308" spans="1:7" ht="13.5" thickBot="1">
      <c r="A308" s="329" t="s">
        <v>48</v>
      </c>
      <c r="B308" s="330">
        <v>65750</v>
      </c>
      <c r="C308" s="321" t="s">
        <v>46</v>
      </c>
      <c r="D308" s="331">
        <v>11.13</v>
      </c>
      <c r="E308" s="335"/>
      <c r="F308" s="334">
        <v>1.2994071146245059</v>
      </c>
      <c r="G308" s="344">
        <v>-8.87</v>
      </c>
    </row>
    <row r="309" spans="1:7" ht="12.75">
      <c r="A309" s="324" t="s">
        <v>49</v>
      </c>
      <c r="B309" s="321">
        <v>50600</v>
      </c>
      <c r="C309" s="322"/>
      <c r="D309" s="336"/>
      <c r="E309" s="319"/>
      <c r="F309" s="319"/>
      <c r="G309" s="337">
        <v>23.85</v>
      </c>
    </row>
    <row r="310" spans="1:7" ht="12.75">
      <c r="A310" s="324" t="s">
        <v>50</v>
      </c>
      <c r="B310" s="338">
        <v>20</v>
      </c>
      <c r="C310" s="322"/>
      <c r="D310" s="336"/>
      <c r="E310" s="319"/>
      <c r="F310" s="319"/>
      <c r="G310" s="319"/>
    </row>
    <row r="311" spans="1:7" ht="12.75">
      <c r="A311" s="324" t="s">
        <v>51</v>
      </c>
      <c r="B311" s="338">
        <v>65</v>
      </c>
      <c r="C311" s="322"/>
      <c r="D311" s="336"/>
      <c r="E311" s="319"/>
      <c r="F311" s="319"/>
      <c r="G311" s="319"/>
    </row>
    <row r="312" spans="1:7" ht="13.5" thickBot="1">
      <c r="A312" s="339" t="s">
        <v>52</v>
      </c>
      <c r="B312" s="400">
        <v>8</v>
      </c>
      <c r="C312" s="340"/>
      <c r="D312" s="341"/>
      <c r="E312" s="319"/>
      <c r="F312" s="319"/>
      <c r="G312" s="319"/>
    </row>
    <row r="313" spans="1:7" ht="13.5" thickBot="1">
      <c r="A313" s="313"/>
      <c r="B313" s="342"/>
      <c r="C313" s="313"/>
      <c r="D313" s="314"/>
      <c r="E313" s="319"/>
      <c r="F313" s="319"/>
      <c r="G313" s="319"/>
    </row>
    <row r="314" spans="1:7" ht="12.75">
      <c r="A314" s="315" t="s">
        <v>41</v>
      </c>
      <c r="B314" s="316">
        <v>41955</v>
      </c>
      <c r="C314" s="317"/>
      <c r="D314" s="318"/>
      <c r="E314" s="319"/>
      <c r="F314" s="319"/>
      <c r="G314" s="319"/>
    </row>
    <row r="315" spans="1:7" ht="13.5" thickBot="1">
      <c r="A315" s="320" t="s">
        <v>0</v>
      </c>
      <c r="B315" s="321" t="s">
        <v>39</v>
      </c>
      <c r="C315" s="322"/>
      <c r="D315" s="323"/>
      <c r="E315" s="319"/>
      <c r="F315" s="319"/>
      <c r="G315" s="319"/>
    </row>
    <row r="316" spans="1:7" ht="13.5" thickBot="1">
      <c r="A316" s="324" t="s">
        <v>42</v>
      </c>
      <c r="B316" s="325">
        <v>42082</v>
      </c>
      <c r="C316" s="322"/>
      <c r="D316" s="326"/>
      <c r="E316" s="319"/>
      <c r="F316" s="327" t="s">
        <v>43</v>
      </c>
      <c r="G316" s="328" t="s">
        <v>44</v>
      </c>
    </row>
    <row r="317" spans="1:7" ht="13.5" thickBot="1">
      <c r="A317" s="329" t="s">
        <v>45</v>
      </c>
      <c r="B317" s="330">
        <v>35750</v>
      </c>
      <c r="C317" s="321" t="s">
        <v>46</v>
      </c>
      <c r="D317" s="331">
        <v>31.07</v>
      </c>
      <c r="E317" s="332"/>
      <c r="F317" s="334">
        <v>0.7002938295788442</v>
      </c>
      <c r="G317" s="343">
        <v>11.07</v>
      </c>
    </row>
    <row r="318" spans="1:7" ht="13.5" thickBot="1">
      <c r="A318" s="329" t="s">
        <v>47</v>
      </c>
      <c r="B318" s="330">
        <v>40850</v>
      </c>
      <c r="C318" s="321" t="s">
        <v>46</v>
      </c>
      <c r="D318" s="331">
        <v>26.83</v>
      </c>
      <c r="E318" s="333"/>
      <c r="F318" s="334">
        <v>0.8001958863858962</v>
      </c>
      <c r="G318" s="343">
        <v>6.83</v>
      </c>
    </row>
    <row r="319" spans="1:7" ht="13.5" thickBot="1">
      <c r="A319" s="329" t="s">
        <v>47</v>
      </c>
      <c r="B319" s="330">
        <v>45950</v>
      </c>
      <c r="C319" s="321" t="s">
        <v>46</v>
      </c>
      <c r="D319" s="331">
        <v>23.15</v>
      </c>
      <c r="E319" s="333"/>
      <c r="F319" s="334">
        <v>0.9000979431929481</v>
      </c>
      <c r="G319" s="343">
        <v>3.15</v>
      </c>
    </row>
    <row r="320" spans="1:7" ht="13.5" thickBot="1">
      <c r="A320" s="329" t="s">
        <v>47</v>
      </c>
      <c r="B320" s="330">
        <v>48500</v>
      </c>
      <c r="C320" s="321" t="s">
        <v>46</v>
      </c>
      <c r="D320" s="331">
        <v>21.5</v>
      </c>
      <c r="E320" s="333"/>
      <c r="F320" s="334">
        <v>0.9500489715964741</v>
      </c>
      <c r="G320" s="343">
        <v>1.5</v>
      </c>
    </row>
    <row r="321" spans="1:7" ht="13.5" thickBot="1">
      <c r="A321" s="329" t="s">
        <v>47</v>
      </c>
      <c r="B321" s="330">
        <v>51050</v>
      </c>
      <c r="C321" s="321" t="s">
        <v>46</v>
      </c>
      <c r="D321" s="331">
        <v>20</v>
      </c>
      <c r="E321" s="333"/>
      <c r="F321" s="334">
        <v>1</v>
      </c>
      <c r="G321" s="343">
        <v>0</v>
      </c>
    </row>
    <row r="322" spans="1:7" ht="13.5" thickBot="1">
      <c r="A322" s="329" t="s">
        <v>47</v>
      </c>
      <c r="B322" s="330">
        <v>53600</v>
      </c>
      <c r="C322" s="321" t="s">
        <v>46</v>
      </c>
      <c r="D322" s="331">
        <v>18.63</v>
      </c>
      <c r="E322" s="333"/>
      <c r="F322" s="334">
        <v>1.049951028403526</v>
      </c>
      <c r="G322" s="343">
        <v>-1.37</v>
      </c>
    </row>
    <row r="323" spans="1:7" ht="13.5" thickBot="1">
      <c r="A323" s="329" t="s">
        <v>47</v>
      </c>
      <c r="B323" s="330">
        <v>56150</v>
      </c>
      <c r="C323" s="321" t="s">
        <v>46</v>
      </c>
      <c r="D323" s="331">
        <v>17.4</v>
      </c>
      <c r="E323" s="333"/>
      <c r="F323" s="334">
        <v>1.0999020568070519</v>
      </c>
      <c r="G323" s="343">
        <v>-2.6</v>
      </c>
    </row>
    <row r="324" spans="1:7" ht="13.5" thickBot="1">
      <c r="A324" s="329" t="s">
        <v>47</v>
      </c>
      <c r="B324" s="330">
        <v>61250</v>
      </c>
      <c r="C324" s="321" t="s">
        <v>46</v>
      </c>
      <c r="D324" s="331">
        <v>15.34</v>
      </c>
      <c r="E324" s="333"/>
      <c r="F324" s="334">
        <v>1.1998041136141038</v>
      </c>
      <c r="G324" s="343">
        <v>-4.66</v>
      </c>
    </row>
    <row r="325" spans="1:7" ht="13.5" thickBot="1">
      <c r="A325" s="329" t="s">
        <v>48</v>
      </c>
      <c r="B325" s="330">
        <v>66350</v>
      </c>
      <c r="C325" s="321" t="s">
        <v>46</v>
      </c>
      <c r="D325" s="331">
        <v>13.83</v>
      </c>
      <c r="E325" s="335"/>
      <c r="F325" s="334">
        <v>1.2997061704211557</v>
      </c>
      <c r="G325" s="344">
        <v>-6.17</v>
      </c>
    </row>
    <row r="326" spans="1:7" ht="12.75">
      <c r="A326" s="324" t="s">
        <v>49</v>
      </c>
      <c r="B326" s="321">
        <v>51050</v>
      </c>
      <c r="C326" s="322"/>
      <c r="D326" s="336"/>
      <c r="E326" s="319"/>
      <c r="F326" s="319"/>
      <c r="G326" s="337">
        <v>17.240000000000002</v>
      </c>
    </row>
    <row r="327" spans="1:7" ht="12.75">
      <c r="A327" s="324" t="s">
        <v>50</v>
      </c>
      <c r="B327" s="338">
        <v>20</v>
      </c>
      <c r="C327" s="322"/>
      <c r="D327" s="336"/>
      <c r="E327" s="319"/>
      <c r="F327" s="319"/>
      <c r="G327" s="319"/>
    </row>
    <row r="328" spans="1:7" ht="12.75">
      <c r="A328" s="324" t="s">
        <v>51</v>
      </c>
      <c r="B328" s="338">
        <v>65</v>
      </c>
      <c r="C328" s="322"/>
      <c r="D328" s="336"/>
      <c r="E328" s="319"/>
      <c r="F328" s="319"/>
      <c r="G328" s="319"/>
    </row>
    <row r="329" spans="1:7" ht="13.5" thickBot="1">
      <c r="A329" s="339" t="s">
        <v>52</v>
      </c>
      <c r="B329" s="400">
        <v>8</v>
      </c>
      <c r="C329" s="340"/>
      <c r="D329" s="341"/>
      <c r="E329" s="319"/>
      <c r="F329" s="319"/>
      <c r="G329" s="319"/>
    </row>
    <row r="330" spans="1:7" ht="13.5" thickBot="1">
      <c r="A330" s="184"/>
      <c r="B330" s="187"/>
      <c r="C330" s="184"/>
      <c r="D330" s="185"/>
      <c r="E330" s="186"/>
      <c r="F330" s="186"/>
      <c r="G330" s="186"/>
    </row>
    <row r="331" spans="1:7" ht="12.75">
      <c r="A331" s="348"/>
      <c r="B331" s="349"/>
      <c r="C331" s="350"/>
      <c r="D331" s="351"/>
      <c r="E331" s="352"/>
      <c r="F331" s="352"/>
      <c r="G331" s="352"/>
    </row>
    <row r="332" spans="1:7" ht="13.5" thickBot="1">
      <c r="A332" s="353"/>
      <c r="B332" s="354"/>
      <c r="C332" s="355"/>
      <c r="D332" s="356"/>
      <c r="E332" s="352"/>
      <c r="F332" s="352"/>
      <c r="G332" s="352"/>
    </row>
    <row r="333" spans="1:7" ht="13.5" thickBot="1">
      <c r="A333" s="357"/>
      <c r="B333" s="358"/>
      <c r="C333" s="355"/>
      <c r="D333" s="359"/>
      <c r="E333" s="345"/>
      <c r="F333" s="360"/>
      <c r="G333" s="361"/>
    </row>
    <row r="334" spans="1:7" ht="12.75">
      <c r="A334" s="362"/>
      <c r="B334" s="363"/>
      <c r="C334" s="354"/>
      <c r="D334" s="364"/>
      <c r="E334" s="345"/>
      <c r="F334" s="375"/>
      <c r="G334" s="373"/>
    </row>
    <row r="335" spans="1:7" ht="12.75">
      <c r="A335" s="362"/>
      <c r="B335" s="363"/>
      <c r="C335" s="354"/>
      <c r="D335" s="364"/>
      <c r="E335" s="345"/>
      <c r="F335" s="376"/>
      <c r="G335" s="364"/>
    </row>
    <row r="336" spans="1:7" ht="12.75">
      <c r="A336" s="362"/>
      <c r="B336" s="363"/>
      <c r="C336" s="354"/>
      <c r="D336" s="364"/>
      <c r="E336" s="345"/>
      <c r="F336" s="376"/>
      <c r="G336" s="364"/>
    </row>
    <row r="337" spans="1:7" ht="12.75">
      <c r="A337" s="362"/>
      <c r="B337" s="363"/>
      <c r="C337" s="354"/>
      <c r="D337" s="364"/>
      <c r="E337" s="345"/>
      <c r="F337" s="376"/>
      <c r="G337" s="364"/>
    </row>
    <row r="338" spans="1:7" ht="12.75">
      <c r="A338" s="362"/>
      <c r="B338" s="363"/>
      <c r="C338" s="354"/>
      <c r="D338" s="364"/>
      <c r="E338" s="345"/>
      <c r="F338" s="376"/>
      <c r="G338" s="364"/>
    </row>
    <row r="339" spans="1:7" ht="12.75">
      <c r="A339" s="362"/>
      <c r="B339" s="363"/>
      <c r="C339" s="354"/>
      <c r="D339" s="364"/>
      <c r="E339" s="345"/>
      <c r="F339" s="376"/>
      <c r="G339" s="364"/>
    </row>
    <row r="340" spans="1:7" ht="12.75">
      <c r="A340" s="362"/>
      <c r="B340" s="363"/>
      <c r="C340" s="354"/>
      <c r="D340" s="364"/>
      <c r="E340" s="345"/>
      <c r="F340" s="376"/>
      <c r="G340" s="364"/>
    </row>
    <row r="341" spans="1:7" ht="12.75">
      <c r="A341" s="362"/>
      <c r="B341" s="363"/>
      <c r="C341" s="354"/>
      <c r="D341" s="364"/>
      <c r="E341" s="345"/>
      <c r="F341" s="376"/>
      <c r="G341" s="364"/>
    </row>
    <row r="342" spans="1:7" ht="13.5" thickBot="1">
      <c r="A342" s="362"/>
      <c r="B342" s="363"/>
      <c r="C342" s="354"/>
      <c r="D342" s="364"/>
      <c r="E342" s="345"/>
      <c r="F342" s="377"/>
      <c r="G342" s="374"/>
    </row>
    <row r="343" spans="1:7" ht="12.75">
      <c r="A343" s="357"/>
      <c r="B343" s="354"/>
      <c r="C343" s="355"/>
      <c r="D343" s="365"/>
      <c r="E343" s="345"/>
      <c r="F343" s="352"/>
      <c r="G343" s="366"/>
    </row>
    <row r="344" spans="1:7" ht="12.75">
      <c r="A344" s="357"/>
      <c r="B344" s="367"/>
      <c r="C344" s="355"/>
      <c r="D344" s="365"/>
      <c r="E344" s="345"/>
      <c r="F344" s="352"/>
      <c r="G344" s="352"/>
    </row>
    <row r="345" spans="1:7" ht="12.75">
      <c r="A345" s="357"/>
      <c r="B345" s="367"/>
      <c r="C345" s="355"/>
      <c r="D345" s="365"/>
      <c r="E345" s="345"/>
      <c r="F345" s="352"/>
      <c r="G345" s="352"/>
    </row>
    <row r="346" spans="1:7" ht="13.5" thickBot="1">
      <c r="A346" s="368"/>
      <c r="B346" s="400"/>
      <c r="C346" s="370"/>
      <c r="D346" s="371"/>
      <c r="E346" s="345"/>
      <c r="F346" s="352"/>
      <c r="G346" s="352"/>
    </row>
    <row r="347" spans="1:7" ht="13.5" thickBot="1">
      <c r="A347" s="346"/>
      <c r="B347" s="372"/>
      <c r="C347" s="346"/>
      <c r="D347" s="347"/>
      <c r="E347" s="352"/>
      <c r="F347" s="352"/>
      <c r="G347" s="352"/>
    </row>
    <row r="348" spans="1:7" ht="12.75">
      <c r="A348" s="348"/>
      <c r="B348" s="349"/>
      <c r="C348" s="350"/>
      <c r="D348" s="351"/>
      <c r="E348" s="352"/>
      <c r="F348" s="352"/>
      <c r="G348" s="352"/>
    </row>
    <row r="349" spans="1:7" ht="13.5" thickBot="1">
      <c r="A349" s="353"/>
      <c r="B349" s="354"/>
      <c r="C349" s="355"/>
      <c r="D349" s="356"/>
      <c r="E349" s="352"/>
      <c r="F349" s="352"/>
      <c r="G349" s="352"/>
    </row>
    <row r="350" spans="1:7" ht="13.5" thickBot="1">
      <c r="A350" s="357"/>
      <c r="B350" s="358"/>
      <c r="C350" s="355"/>
      <c r="D350" s="359"/>
      <c r="E350" s="345"/>
      <c r="F350" s="360"/>
      <c r="G350" s="361"/>
    </row>
    <row r="351" spans="1:7" ht="12.75">
      <c r="A351" s="362"/>
      <c r="B351" s="363"/>
      <c r="C351" s="354"/>
      <c r="D351" s="364"/>
      <c r="E351" s="345"/>
      <c r="F351" s="375"/>
      <c r="G351" s="373"/>
    </row>
    <row r="352" spans="1:7" ht="12.75">
      <c r="A352" s="362"/>
      <c r="B352" s="363"/>
      <c r="C352" s="354"/>
      <c r="D352" s="364"/>
      <c r="E352" s="345"/>
      <c r="F352" s="376"/>
      <c r="G352" s="364"/>
    </row>
    <row r="353" spans="1:7" ht="12.75">
      <c r="A353" s="362"/>
      <c r="B353" s="363"/>
      <c r="C353" s="354"/>
      <c r="D353" s="364"/>
      <c r="E353" s="345"/>
      <c r="F353" s="376"/>
      <c r="G353" s="364"/>
    </row>
    <row r="354" spans="1:7" ht="12.75">
      <c r="A354" s="362"/>
      <c r="B354" s="363"/>
      <c r="C354" s="354"/>
      <c r="D354" s="364"/>
      <c r="E354" s="345"/>
      <c r="F354" s="376"/>
      <c r="G354" s="364"/>
    </row>
    <row r="355" spans="1:7" ht="12.75">
      <c r="A355" s="362"/>
      <c r="B355" s="363"/>
      <c r="C355" s="354"/>
      <c r="D355" s="364"/>
      <c r="E355" s="345"/>
      <c r="F355" s="376"/>
      <c r="G355" s="364"/>
    </row>
    <row r="356" spans="1:7" ht="12.75">
      <c r="A356" s="362"/>
      <c r="B356" s="363"/>
      <c r="C356" s="354"/>
      <c r="D356" s="364"/>
      <c r="E356" s="345"/>
      <c r="F356" s="376"/>
      <c r="G356" s="364"/>
    </row>
    <row r="357" spans="1:7" ht="12.75">
      <c r="A357" s="362"/>
      <c r="B357" s="363"/>
      <c r="C357" s="354"/>
      <c r="D357" s="364"/>
      <c r="E357" s="345"/>
      <c r="F357" s="376"/>
      <c r="G357" s="364"/>
    </row>
    <row r="358" spans="1:7" ht="12.75">
      <c r="A358" s="362"/>
      <c r="B358" s="363"/>
      <c r="C358" s="354"/>
      <c r="D358" s="364"/>
      <c r="E358" s="345"/>
      <c r="F358" s="376"/>
      <c r="G358" s="364"/>
    </row>
    <row r="359" spans="1:7" ht="13.5" thickBot="1">
      <c r="A359" s="362"/>
      <c r="B359" s="363"/>
      <c r="C359" s="354"/>
      <c r="D359" s="364"/>
      <c r="E359" s="345"/>
      <c r="F359" s="377"/>
      <c r="G359" s="374"/>
    </row>
    <row r="360" spans="1:7" ht="12.75">
      <c r="A360" s="357"/>
      <c r="B360" s="354"/>
      <c r="C360" s="355"/>
      <c r="D360" s="365"/>
      <c r="E360" s="345"/>
      <c r="F360" s="352"/>
      <c r="G360" s="366"/>
    </row>
    <row r="361" spans="1:7" ht="12.75">
      <c r="A361" s="357"/>
      <c r="B361" s="367"/>
      <c r="C361" s="355"/>
      <c r="D361" s="365"/>
      <c r="E361" s="345"/>
      <c r="F361" s="352"/>
      <c r="G361" s="352"/>
    </row>
    <row r="362" spans="1:7" ht="12.75">
      <c r="A362" s="357"/>
      <c r="B362" s="367"/>
      <c r="C362" s="355"/>
      <c r="D362" s="365"/>
      <c r="E362" s="345"/>
      <c r="F362" s="352"/>
      <c r="G362" s="352"/>
    </row>
    <row r="363" spans="1:7" ht="13.5" thickBot="1">
      <c r="A363" s="368"/>
      <c r="B363" s="369"/>
      <c r="C363" s="370"/>
      <c r="D363" s="371"/>
      <c r="E363" s="345"/>
      <c r="F363" s="352"/>
      <c r="G363" s="352"/>
    </row>
    <row r="364" spans="1:7" ht="13.5" thickBot="1">
      <c r="A364" s="189"/>
      <c r="B364" s="215"/>
      <c r="C364" s="189"/>
      <c r="D364" s="190"/>
      <c r="E364" s="195"/>
      <c r="F364" s="195"/>
      <c r="G364" s="195"/>
    </row>
    <row r="365" spans="1:7" ht="12.75">
      <c r="A365" s="191"/>
      <c r="B365" s="192"/>
      <c r="C365" s="193"/>
      <c r="D365" s="194"/>
      <c r="E365" s="195"/>
      <c r="F365" s="195"/>
      <c r="G365" s="195"/>
    </row>
    <row r="366" spans="1:7" ht="13.5" thickBot="1">
      <c r="A366" s="196"/>
      <c r="B366" s="197"/>
      <c r="C366" s="198"/>
      <c r="D366" s="199"/>
      <c r="E366" s="195"/>
      <c r="F366" s="195"/>
      <c r="G366" s="195"/>
    </row>
    <row r="367" spans="1:7" ht="13.5" thickBot="1">
      <c r="A367" s="200"/>
      <c r="B367" s="201"/>
      <c r="C367" s="198"/>
      <c r="D367" s="202"/>
      <c r="E367" s="188"/>
      <c r="F367" s="203"/>
      <c r="G367" s="204"/>
    </row>
    <row r="368" spans="1:7" ht="12.75">
      <c r="A368" s="205"/>
      <c r="B368" s="206"/>
      <c r="C368" s="197"/>
      <c r="D368" s="207"/>
      <c r="E368" s="188"/>
      <c r="F368" s="218"/>
      <c r="G368" s="216"/>
    </row>
    <row r="369" spans="1:7" ht="12.75">
      <c r="A369" s="205"/>
      <c r="B369" s="206"/>
      <c r="C369" s="197"/>
      <c r="D369" s="207"/>
      <c r="E369" s="188"/>
      <c r="F369" s="219"/>
      <c r="G369" s="207"/>
    </row>
    <row r="370" spans="1:7" ht="12.75">
      <c r="A370" s="205"/>
      <c r="B370" s="206"/>
      <c r="C370" s="197"/>
      <c r="D370" s="207"/>
      <c r="E370" s="188"/>
      <c r="F370" s="219"/>
      <c r="G370" s="207"/>
    </row>
    <row r="371" spans="1:7" ht="12.75">
      <c r="A371" s="205"/>
      <c r="B371" s="206"/>
      <c r="C371" s="197"/>
      <c r="D371" s="207"/>
      <c r="E371" s="188"/>
      <c r="F371" s="219"/>
      <c r="G371" s="207"/>
    </row>
    <row r="372" spans="1:7" ht="12.75">
      <c r="A372" s="205"/>
      <c r="B372" s="206"/>
      <c r="C372" s="197"/>
      <c r="D372" s="207"/>
      <c r="E372" s="188"/>
      <c r="F372" s="219"/>
      <c r="G372" s="207"/>
    </row>
    <row r="373" spans="1:7" ht="12.75">
      <c r="A373" s="205"/>
      <c r="B373" s="206"/>
      <c r="C373" s="197"/>
      <c r="D373" s="207"/>
      <c r="E373" s="188"/>
      <c r="F373" s="219"/>
      <c r="G373" s="207"/>
    </row>
    <row r="374" spans="1:7" ht="12.75">
      <c r="A374" s="205"/>
      <c r="B374" s="206"/>
      <c r="C374" s="197"/>
      <c r="D374" s="207"/>
      <c r="E374" s="188"/>
      <c r="F374" s="219"/>
      <c r="G374" s="207"/>
    </row>
    <row r="375" spans="1:7" ht="12.75">
      <c r="A375" s="205"/>
      <c r="B375" s="206"/>
      <c r="C375" s="197"/>
      <c r="D375" s="207"/>
      <c r="E375" s="188"/>
      <c r="F375" s="219"/>
      <c r="G375" s="207"/>
    </row>
    <row r="376" spans="1:7" ht="13.5" thickBot="1">
      <c r="A376" s="205"/>
      <c r="B376" s="206"/>
      <c r="C376" s="197"/>
      <c r="D376" s="207"/>
      <c r="E376" s="188"/>
      <c r="F376" s="220"/>
      <c r="G376" s="217"/>
    </row>
    <row r="377" spans="1:7" ht="12.75">
      <c r="A377" s="200"/>
      <c r="B377" s="197"/>
      <c r="C377" s="198"/>
      <c r="D377" s="208"/>
      <c r="E377" s="188"/>
      <c r="F377" s="195"/>
      <c r="G377" s="209"/>
    </row>
    <row r="378" spans="1:7" ht="12.75">
      <c r="A378" s="200"/>
      <c r="B378" s="210"/>
      <c r="C378" s="198"/>
      <c r="D378" s="208"/>
      <c r="E378" s="188"/>
      <c r="F378" s="195"/>
      <c r="G378" s="195"/>
    </row>
    <row r="379" spans="1:7" ht="12.75">
      <c r="A379" s="200"/>
      <c r="B379" s="210"/>
      <c r="C379" s="198"/>
      <c r="D379" s="208"/>
      <c r="E379" s="188"/>
      <c r="F379" s="195"/>
      <c r="G379" s="195"/>
    </row>
    <row r="380" spans="1:7" ht="13.5" thickBot="1">
      <c r="A380" s="211"/>
      <c r="B380" s="212"/>
      <c r="C380" s="213"/>
      <c r="D380" s="214"/>
      <c r="E380" s="188"/>
      <c r="F380" s="195"/>
      <c r="G380" s="195"/>
    </row>
    <row r="381" spans="1:7" ht="13.5" thickBot="1">
      <c r="A381" s="147"/>
      <c r="B381" s="173"/>
      <c r="C381" s="147"/>
      <c r="D381" s="148"/>
      <c r="E381" s="153"/>
      <c r="F381" s="153"/>
      <c r="G381" s="153"/>
    </row>
    <row r="382" spans="1:7" ht="12.75">
      <c r="A382" s="149"/>
      <c r="B382" s="150"/>
      <c r="C382" s="151"/>
      <c r="D382" s="152"/>
      <c r="E382" s="153"/>
      <c r="F382" s="153"/>
      <c r="G382" s="153"/>
    </row>
    <row r="383" spans="1:7" ht="13.5" thickBot="1">
      <c r="A383" s="154"/>
      <c r="B383" s="155"/>
      <c r="C383" s="156"/>
      <c r="D383" s="157"/>
      <c r="E383" s="153"/>
      <c r="F383" s="153"/>
      <c r="G383" s="153"/>
    </row>
    <row r="384" spans="1:7" ht="13.5" thickBot="1">
      <c r="A384" s="158"/>
      <c r="B384" s="159"/>
      <c r="C384" s="156"/>
      <c r="D384" s="160"/>
      <c r="E384" s="146"/>
      <c r="F384" s="161"/>
      <c r="G384" s="162"/>
    </row>
    <row r="385" spans="1:7" ht="12.75">
      <c r="A385" s="163"/>
      <c r="B385" s="164"/>
      <c r="C385" s="155"/>
      <c r="D385" s="165"/>
      <c r="E385" s="146"/>
      <c r="F385" s="176"/>
      <c r="G385" s="174"/>
    </row>
    <row r="386" spans="1:7" ht="12.75">
      <c r="A386" s="163"/>
      <c r="B386" s="164"/>
      <c r="C386" s="155"/>
      <c r="D386" s="165"/>
      <c r="E386" s="146"/>
      <c r="F386" s="177"/>
      <c r="G386" s="165"/>
    </row>
    <row r="387" spans="1:7" ht="12.75">
      <c r="A387" s="163"/>
      <c r="B387" s="164"/>
      <c r="C387" s="155"/>
      <c r="D387" s="165"/>
      <c r="E387" s="146"/>
      <c r="F387" s="177"/>
      <c r="G387" s="165"/>
    </row>
    <row r="388" spans="1:7" ht="12.75">
      <c r="A388" s="163"/>
      <c r="B388" s="164"/>
      <c r="C388" s="155"/>
      <c r="D388" s="165"/>
      <c r="E388" s="146"/>
      <c r="F388" s="177"/>
      <c r="G388" s="165"/>
    </row>
    <row r="389" spans="1:7" ht="12.75">
      <c r="A389" s="163"/>
      <c r="B389" s="164"/>
      <c r="C389" s="155"/>
      <c r="D389" s="165"/>
      <c r="E389" s="146"/>
      <c r="F389" s="177"/>
      <c r="G389" s="165"/>
    </row>
    <row r="390" spans="1:7" ht="12.75">
      <c r="A390" s="163"/>
      <c r="B390" s="164"/>
      <c r="C390" s="155"/>
      <c r="D390" s="165"/>
      <c r="E390" s="146"/>
      <c r="F390" s="177"/>
      <c r="G390" s="165"/>
    </row>
    <row r="391" spans="1:7" ht="12.75">
      <c r="A391" s="163"/>
      <c r="B391" s="164"/>
      <c r="C391" s="155"/>
      <c r="D391" s="165"/>
      <c r="E391" s="146"/>
      <c r="F391" s="177"/>
      <c r="G391" s="165"/>
    </row>
    <row r="392" spans="1:7" ht="12.75">
      <c r="A392" s="163"/>
      <c r="B392" s="164"/>
      <c r="C392" s="155"/>
      <c r="D392" s="165"/>
      <c r="E392" s="146"/>
      <c r="F392" s="177"/>
      <c r="G392" s="165"/>
    </row>
    <row r="393" spans="1:7" ht="13.5" thickBot="1">
      <c r="A393" s="163"/>
      <c r="B393" s="164"/>
      <c r="C393" s="155"/>
      <c r="D393" s="165"/>
      <c r="E393" s="146"/>
      <c r="F393" s="178"/>
      <c r="G393" s="175"/>
    </row>
    <row r="394" spans="1:7" ht="12.75">
      <c r="A394" s="158"/>
      <c r="B394" s="155"/>
      <c r="C394" s="156"/>
      <c r="D394" s="166"/>
      <c r="E394" s="146"/>
      <c r="F394" s="153"/>
      <c r="G394" s="167"/>
    </row>
    <row r="395" spans="1:7" ht="12.75">
      <c r="A395" s="158"/>
      <c r="B395" s="168"/>
      <c r="C395" s="156"/>
      <c r="D395" s="166"/>
      <c r="E395" s="146"/>
      <c r="F395" s="153"/>
      <c r="G395" s="153"/>
    </row>
    <row r="396" spans="1:7" ht="12.75">
      <c r="A396" s="158"/>
      <c r="B396" s="168"/>
      <c r="C396" s="156"/>
      <c r="D396" s="166"/>
      <c r="E396" s="146"/>
      <c r="F396" s="153"/>
      <c r="G396" s="153"/>
    </row>
    <row r="397" spans="1:7" ht="13.5" thickBot="1">
      <c r="A397" s="169"/>
      <c r="B397" s="170"/>
      <c r="C397" s="171"/>
      <c r="D397" s="172"/>
      <c r="E397" s="146"/>
      <c r="F397" s="153"/>
      <c r="G397" s="153"/>
    </row>
    <row r="398" spans="1:7" ht="13.5" thickBot="1">
      <c r="A398" s="100"/>
      <c r="B398" s="103"/>
      <c r="C398" s="100"/>
      <c r="D398" s="101"/>
      <c r="E398" s="102"/>
      <c r="F398" s="102"/>
      <c r="G398" s="102"/>
    </row>
    <row r="399" spans="1:7" ht="12.75">
      <c r="A399" s="110"/>
      <c r="B399" s="111"/>
      <c r="C399" s="112"/>
      <c r="D399" s="113"/>
      <c r="E399" s="102"/>
      <c r="F399" s="102"/>
      <c r="G399" s="102"/>
    </row>
    <row r="400" spans="1:7" ht="13.5" thickBot="1">
      <c r="A400" s="114"/>
      <c r="B400" s="115"/>
      <c r="C400" s="116"/>
      <c r="D400" s="117"/>
      <c r="E400" s="102"/>
      <c r="F400" s="102"/>
      <c r="G400" s="102"/>
    </row>
    <row r="401" spans="1:7" ht="13.5" thickBot="1">
      <c r="A401" s="118"/>
      <c r="B401" s="119"/>
      <c r="C401" s="116"/>
      <c r="D401" s="120"/>
      <c r="E401" s="102"/>
      <c r="F401" s="121"/>
      <c r="G401" s="122"/>
    </row>
    <row r="402" spans="1:7" ht="13.5" thickBot="1">
      <c r="A402" s="123"/>
      <c r="B402" s="124"/>
      <c r="C402" s="115"/>
      <c r="D402" s="125"/>
      <c r="E402" s="139"/>
      <c r="F402" s="141"/>
      <c r="G402" s="138"/>
    </row>
    <row r="403" spans="1:7" ht="13.5" thickBot="1">
      <c r="A403" s="123"/>
      <c r="B403" s="124"/>
      <c r="C403" s="115"/>
      <c r="D403" s="125"/>
      <c r="E403" s="140"/>
      <c r="F403" s="141"/>
      <c r="G403" s="138"/>
    </row>
    <row r="404" spans="1:7" ht="13.5" thickBot="1">
      <c r="A404" s="123"/>
      <c r="B404" s="124"/>
      <c r="C404" s="115"/>
      <c r="D404" s="125"/>
      <c r="E404" s="140"/>
      <c r="F404" s="141"/>
      <c r="G404" s="138"/>
    </row>
    <row r="405" spans="1:7" ht="13.5" thickBot="1">
      <c r="A405" s="123"/>
      <c r="B405" s="124"/>
      <c r="C405" s="115"/>
      <c r="D405" s="125"/>
      <c r="E405" s="140"/>
      <c r="F405" s="141"/>
      <c r="G405" s="138"/>
    </row>
    <row r="406" spans="1:7" ht="13.5" thickBot="1">
      <c r="A406" s="123"/>
      <c r="B406" s="124"/>
      <c r="C406" s="115"/>
      <c r="D406" s="125"/>
      <c r="E406" s="140"/>
      <c r="F406" s="141"/>
      <c r="G406" s="138"/>
    </row>
    <row r="407" spans="1:7" ht="13.5" thickBot="1">
      <c r="A407" s="123"/>
      <c r="B407" s="124"/>
      <c r="C407" s="115"/>
      <c r="D407" s="125"/>
      <c r="E407" s="140"/>
      <c r="F407" s="141"/>
      <c r="G407" s="138"/>
    </row>
    <row r="408" spans="1:7" ht="13.5" thickBot="1">
      <c r="A408" s="123"/>
      <c r="B408" s="124"/>
      <c r="C408" s="115"/>
      <c r="D408" s="125"/>
      <c r="E408" s="140"/>
      <c r="F408" s="141"/>
      <c r="G408" s="138"/>
    </row>
    <row r="409" spans="1:7" ht="13.5" thickBot="1">
      <c r="A409" s="123"/>
      <c r="B409" s="124"/>
      <c r="C409" s="115"/>
      <c r="D409" s="125"/>
      <c r="E409" s="140"/>
      <c r="F409" s="141"/>
      <c r="G409" s="138"/>
    </row>
    <row r="410" spans="1:7" ht="13.5" thickBot="1">
      <c r="A410" s="123"/>
      <c r="B410" s="124"/>
      <c r="C410" s="115"/>
      <c r="D410" s="125"/>
      <c r="E410" s="142"/>
      <c r="F410" s="141"/>
      <c r="G410" s="143"/>
    </row>
    <row r="411" spans="1:7" ht="12.75">
      <c r="A411" s="118"/>
      <c r="B411" s="115"/>
      <c r="C411" s="116"/>
      <c r="D411" s="126"/>
      <c r="E411" s="102"/>
      <c r="F411" s="102"/>
      <c r="G411" s="127"/>
    </row>
    <row r="412" spans="1:7" ht="12.75">
      <c r="A412" s="118"/>
      <c r="B412" s="128"/>
      <c r="C412" s="116"/>
      <c r="D412" s="126"/>
      <c r="E412" s="102"/>
      <c r="F412" s="102"/>
      <c r="G412" s="102"/>
    </row>
    <row r="413" spans="1:7" ht="12.75">
      <c r="A413" s="118"/>
      <c r="B413" s="128"/>
      <c r="C413" s="116"/>
      <c r="D413" s="126"/>
      <c r="E413" s="102"/>
      <c r="F413" s="102"/>
      <c r="G413" s="102"/>
    </row>
    <row r="414" spans="1:7" ht="13.5" thickBot="1">
      <c r="A414" s="129"/>
      <c r="B414" s="130"/>
      <c r="C414" s="131"/>
      <c r="D414" s="132"/>
      <c r="E414" s="102"/>
      <c r="F414" s="102"/>
      <c r="G414" s="102"/>
    </row>
    <row r="415" spans="1:7" ht="13.5" thickBot="1">
      <c r="A415" s="100"/>
      <c r="B415" s="103"/>
      <c r="C415" s="100"/>
      <c r="D415" s="101"/>
      <c r="E415" s="102"/>
      <c r="F415" s="102"/>
      <c r="G415" s="102"/>
    </row>
    <row r="416" spans="1:7" ht="12.75">
      <c r="A416" s="110"/>
      <c r="B416" s="111"/>
      <c r="C416" s="112"/>
      <c r="D416" s="113"/>
      <c r="E416" s="102"/>
      <c r="F416" s="102"/>
      <c r="G416" s="102"/>
    </row>
    <row r="417" spans="1:7" ht="13.5" thickBot="1">
      <c r="A417" s="114"/>
      <c r="B417" s="115"/>
      <c r="C417" s="116"/>
      <c r="D417" s="117"/>
      <c r="E417" s="102"/>
      <c r="F417" s="102"/>
      <c r="G417" s="102"/>
    </row>
    <row r="418" spans="1:7" ht="13.5" thickBot="1">
      <c r="A418" s="118"/>
      <c r="B418" s="119"/>
      <c r="C418" s="116"/>
      <c r="D418" s="120"/>
      <c r="E418" s="109"/>
      <c r="F418" s="121"/>
      <c r="G418" s="122"/>
    </row>
    <row r="419" spans="1:7" ht="12.75">
      <c r="A419" s="123"/>
      <c r="B419" s="124"/>
      <c r="C419" s="115"/>
      <c r="D419" s="125"/>
      <c r="E419" s="109"/>
      <c r="F419" s="135"/>
      <c r="G419" s="133"/>
    </row>
    <row r="420" spans="1:7" ht="12.75">
      <c r="A420" s="123"/>
      <c r="B420" s="124"/>
      <c r="C420" s="115"/>
      <c r="D420" s="125"/>
      <c r="E420" s="109"/>
      <c r="F420" s="136"/>
      <c r="G420" s="125"/>
    </row>
    <row r="421" spans="1:7" ht="12.75">
      <c r="A421" s="123"/>
      <c r="B421" s="124"/>
      <c r="C421" s="115"/>
      <c r="D421" s="125"/>
      <c r="E421" s="109"/>
      <c r="F421" s="136"/>
      <c r="G421" s="125"/>
    </row>
    <row r="422" spans="1:7" ht="12.75">
      <c r="A422" s="123"/>
      <c r="B422" s="124"/>
      <c r="C422" s="115"/>
      <c r="D422" s="125"/>
      <c r="E422" s="109"/>
      <c r="F422" s="136"/>
      <c r="G422" s="125"/>
    </row>
    <row r="423" spans="1:7" ht="12.75">
      <c r="A423" s="123"/>
      <c r="B423" s="124"/>
      <c r="C423" s="115"/>
      <c r="D423" s="125"/>
      <c r="E423" s="109"/>
      <c r="F423" s="136"/>
      <c r="G423" s="125"/>
    </row>
    <row r="424" spans="1:7" ht="12.75">
      <c r="A424" s="123"/>
      <c r="B424" s="124"/>
      <c r="C424" s="115"/>
      <c r="D424" s="125"/>
      <c r="E424" s="109"/>
      <c r="F424" s="136"/>
      <c r="G424" s="125"/>
    </row>
    <row r="425" spans="1:7" ht="12.75">
      <c r="A425" s="123"/>
      <c r="B425" s="124"/>
      <c r="C425" s="115"/>
      <c r="D425" s="125"/>
      <c r="E425" s="109"/>
      <c r="F425" s="136"/>
      <c r="G425" s="125"/>
    </row>
    <row r="426" spans="1:7" ht="12.75">
      <c r="A426" s="123"/>
      <c r="B426" s="124"/>
      <c r="C426" s="115"/>
      <c r="D426" s="125"/>
      <c r="E426" s="109"/>
      <c r="F426" s="136"/>
      <c r="G426" s="125"/>
    </row>
    <row r="427" spans="1:7" ht="13.5" thickBot="1">
      <c r="A427" s="123"/>
      <c r="B427" s="124"/>
      <c r="C427" s="115"/>
      <c r="D427" s="125"/>
      <c r="E427" s="109"/>
      <c r="F427" s="137"/>
      <c r="G427" s="134"/>
    </row>
    <row r="428" spans="1:7" ht="12.75">
      <c r="A428" s="118"/>
      <c r="B428" s="115"/>
      <c r="C428" s="116"/>
      <c r="D428" s="126"/>
      <c r="E428" s="109"/>
      <c r="F428" s="102"/>
      <c r="G428" s="127"/>
    </row>
    <row r="429" spans="1:7" ht="12.75">
      <c r="A429" s="118"/>
      <c r="B429" s="128"/>
      <c r="C429" s="116"/>
      <c r="D429" s="126"/>
      <c r="E429" s="109"/>
      <c r="F429" s="102"/>
      <c r="G429" s="102"/>
    </row>
    <row r="430" spans="1:7" ht="12.75">
      <c r="A430" s="118"/>
      <c r="B430" s="128"/>
      <c r="C430" s="116"/>
      <c r="D430" s="126"/>
      <c r="E430" s="109"/>
      <c r="F430" s="102"/>
      <c r="G430" s="102"/>
    </row>
    <row r="431" spans="1:7" ht="13.5" thickBot="1">
      <c r="A431" s="129"/>
      <c r="B431" s="130"/>
      <c r="C431" s="131"/>
      <c r="D431" s="132"/>
      <c r="E431" s="109"/>
      <c r="F431" s="102"/>
      <c r="G431" s="102"/>
    </row>
    <row r="432" spans="1:7" ht="13.5" thickBot="1">
      <c r="A432" s="100"/>
      <c r="B432" s="103"/>
      <c r="C432" s="100"/>
      <c r="D432" s="101"/>
      <c r="E432" s="102"/>
      <c r="F432" s="102"/>
      <c r="G432" s="102"/>
    </row>
    <row r="433" spans="1:7" ht="12.75">
      <c r="A433" s="110"/>
      <c r="B433" s="111"/>
      <c r="C433" s="112"/>
      <c r="D433" s="113"/>
      <c r="E433" s="102"/>
      <c r="F433" s="102"/>
      <c r="G433" s="102"/>
    </row>
    <row r="434" spans="1:7" ht="13.5" thickBot="1">
      <c r="A434" s="114"/>
      <c r="B434" s="115"/>
      <c r="C434" s="116"/>
      <c r="D434" s="117"/>
      <c r="E434" s="102"/>
      <c r="F434" s="102"/>
      <c r="G434" s="102"/>
    </row>
    <row r="435" spans="1:7" ht="13.5" thickBot="1">
      <c r="A435" s="118"/>
      <c r="B435" s="119"/>
      <c r="C435" s="116"/>
      <c r="D435" s="120"/>
      <c r="E435" s="109"/>
      <c r="F435" s="121"/>
      <c r="G435" s="122"/>
    </row>
    <row r="436" spans="1:7" ht="12.75">
      <c r="A436" s="123"/>
      <c r="B436" s="124"/>
      <c r="C436" s="115"/>
      <c r="D436" s="125"/>
      <c r="E436" s="109"/>
      <c r="F436" s="135"/>
      <c r="G436" s="133"/>
    </row>
    <row r="437" spans="1:7" ht="12.75">
      <c r="A437" s="123"/>
      <c r="B437" s="124"/>
      <c r="C437" s="115"/>
      <c r="D437" s="125"/>
      <c r="E437" s="109"/>
      <c r="F437" s="136"/>
      <c r="G437" s="125"/>
    </row>
    <row r="438" spans="1:7" ht="12.75">
      <c r="A438" s="123"/>
      <c r="B438" s="124"/>
      <c r="C438" s="115"/>
      <c r="D438" s="125"/>
      <c r="E438" s="109"/>
      <c r="F438" s="136"/>
      <c r="G438" s="125"/>
    </row>
    <row r="439" spans="1:7" ht="12.75">
      <c r="A439" s="123"/>
      <c r="B439" s="124"/>
      <c r="C439" s="115"/>
      <c r="D439" s="125"/>
      <c r="E439" s="109"/>
      <c r="F439" s="136"/>
      <c r="G439" s="125"/>
    </row>
    <row r="440" spans="1:7" ht="12.75">
      <c r="A440" s="123"/>
      <c r="B440" s="124"/>
      <c r="C440" s="115"/>
      <c r="D440" s="125"/>
      <c r="E440" s="109"/>
      <c r="F440" s="136"/>
      <c r="G440" s="125"/>
    </row>
    <row r="441" spans="1:7" ht="12.75">
      <c r="A441" s="123"/>
      <c r="B441" s="124"/>
      <c r="C441" s="115"/>
      <c r="D441" s="125"/>
      <c r="E441" s="109"/>
      <c r="F441" s="136"/>
      <c r="G441" s="125"/>
    </row>
    <row r="442" spans="1:7" ht="12.75">
      <c r="A442" s="123"/>
      <c r="B442" s="124"/>
      <c r="C442" s="115"/>
      <c r="D442" s="125"/>
      <c r="E442" s="109"/>
      <c r="F442" s="136"/>
      <c r="G442" s="125"/>
    </row>
    <row r="443" spans="1:7" ht="12.75">
      <c r="A443" s="123"/>
      <c r="B443" s="124"/>
      <c r="C443" s="115"/>
      <c r="D443" s="125"/>
      <c r="E443" s="109"/>
      <c r="F443" s="136"/>
      <c r="G443" s="125"/>
    </row>
    <row r="444" spans="1:7" ht="13.5" thickBot="1">
      <c r="A444" s="123"/>
      <c r="B444" s="124"/>
      <c r="C444" s="115"/>
      <c r="D444" s="125"/>
      <c r="E444" s="109"/>
      <c r="F444" s="137"/>
      <c r="G444" s="134"/>
    </row>
    <row r="445" spans="1:7" ht="12.75">
      <c r="A445" s="118"/>
      <c r="B445" s="115"/>
      <c r="C445" s="116"/>
      <c r="D445" s="126"/>
      <c r="E445" s="109"/>
      <c r="F445" s="102"/>
      <c r="G445" s="127"/>
    </row>
    <row r="446" spans="1:7" ht="12.75">
      <c r="A446" s="118"/>
      <c r="B446" s="128"/>
      <c r="C446" s="116"/>
      <c r="D446" s="126"/>
      <c r="E446" s="109"/>
      <c r="F446" s="102"/>
      <c r="G446" s="102"/>
    </row>
    <row r="447" spans="1:7" ht="12.75">
      <c r="A447" s="118"/>
      <c r="B447" s="128"/>
      <c r="C447" s="116"/>
      <c r="D447" s="126"/>
      <c r="E447" s="109"/>
      <c r="F447" s="102"/>
      <c r="G447" s="102"/>
    </row>
    <row r="448" spans="1:7" ht="13.5" thickBot="1">
      <c r="A448" s="129"/>
      <c r="B448" s="130"/>
      <c r="C448" s="131"/>
      <c r="D448" s="132"/>
      <c r="E448" s="109"/>
      <c r="F448" s="102"/>
      <c r="G448" s="102"/>
    </row>
    <row r="452" ht="11.25" customHeight="1"/>
  </sheetData>
  <sheetProtection/>
  <mergeCells count="6">
    <mergeCell ref="J27:K27"/>
    <mergeCell ref="J58:K58"/>
    <mergeCell ref="J26:K26"/>
    <mergeCell ref="J38:K38"/>
    <mergeCell ref="J49:K49"/>
    <mergeCell ref="J54:K54"/>
  </mergeCells>
  <printOptions/>
  <pageMargins left="0.598031496" right="0" top="0.196850393700787" bottom="0.984251968503937" header="0.511811023622047" footer="0.511811023622047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I17" sqref="I17"/>
    </sheetView>
  </sheetViews>
  <sheetFormatPr defaultColWidth="9.33203125" defaultRowHeight="12.75"/>
  <cols>
    <col min="2" max="2" width="14.83203125" style="0" bestFit="1" customWidth="1"/>
  </cols>
  <sheetData>
    <row r="1" spans="1:8" ht="12.75">
      <c r="A1" s="419">
        <v>41445</v>
      </c>
      <c r="B1" s="420"/>
      <c r="C1" s="87">
        <v>37303</v>
      </c>
      <c r="D1" s="87">
        <v>37483</v>
      </c>
      <c r="E1" s="87">
        <v>37491</v>
      </c>
      <c r="F1" s="87">
        <v>37487</v>
      </c>
      <c r="G1" s="88">
        <v>14</v>
      </c>
      <c r="H1" s="88">
        <v>14.25</v>
      </c>
    </row>
    <row r="2" spans="1:8" ht="12.75">
      <c r="A2" s="417">
        <v>41536</v>
      </c>
      <c r="B2" s="418"/>
      <c r="C2" s="87">
        <v>37303</v>
      </c>
      <c r="D2" s="87">
        <v>37495</v>
      </c>
      <c r="E2" s="87">
        <v>37543</v>
      </c>
      <c r="F2" s="87">
        <v>37519</v>
      </c>
      <c r="G2" s="88">
        <v>15</v>
      </c>
      <c r="H2" s="88">
        <v>15</v>
      </c>
    </row>
    <row r="3" spans="1:8" ht="12.75">
      <c r="A3" s="417">
        <v>41627</v>
      </c>
      <c r="B3" s="418"/>
      <c r="C3" s="89">
        <v>37303</v>
      </c>
      <c r="D3" s="89">
        <v>37746</v>
      </c>
      <c r="E3" s="89">
        <v>37854</v>
      </c>
      <c r="F3" s="89">
        <v>37800</v>
      </c>
      <c r="G3" s="90">
        <v>15</v>
      </c>
      <c r="H3" s="90">
        <v>15.25</v>
      </c>
    </row>
    <row r="4" spans="1:8" ht="12.75">
      <c r="A4" s="417">
        <v>41718</v>
      </c>
      <c r="B4" s="418"/>
      <c r="C4" s="87">
        <v>37303</v>
      </c>
      <c r="D4" s="87">
        <v>37934</v>
      </c>
      <c r="E4" s="87">
        <v>38122</v>
      </c>
      <c r="F4" s="87">
        <v>38028</v>
      </c>
      <c r="G4" s="88">
        <v>14.5</v>
      </c>
      <c r="H4" s="88">
        <v>15</v>
      </c>
    </row>
    <row r="5" spans="1:8" ht="12.75">
      <c r="A5" s="417">
        <v>41809</v>
      </c>
      <c r="B5" s="418"/>
      <c r="C5" s="87">
        <v>37303</v>
      </c>
      <c r="D5" s="87">
        <v>37883</v>
      </c>
      <c r="E5" s="87">
        <v>38182</v>
      </c>
      <c r="F5" s="87">
        <v>38033</v>
      </c>
      <c r="G5" s="88">
        <v>15.25</v>
      </c>
      <c r="H5" s="88">
        <v>15.75</v>
      </c>
    </row>
    <row r="6" spans="1:8" ht="12.75">
      <c r="A6" s="417">
        <v>41900</v>
      </c>
      <c r="B6" s="418"/>
      <c r="C6" s="87">
        <v>37303</v>
      </c>
      <c r="D6" s="87">
        <v>37858</v>
      </c>
      <c r="E6" s="87">
        <v>38282</v>
      </c>
      <c r="F6" s="87">
        <v>38070</v>
      </c>
      <c r="G6" s="88">
        <v>16.5</v>
      </c>
      <c r="H6" s="88">
        <v>16.5</v>
      </c>
    </row>
    <row r="7" spans="1:8" ht="12.75">
      <c r="A7" s="417">
        <v>41991</v>
      </c>
      <c r="B7" s="418"/>
      <c r="C7" s="87">
        <v>37303</v>
      </c>
      <c r="D7" s="87">
        <v>37833</v>
      </c>
      <c r="E7" s="87">
        <v>38332</v>
      </c>
      <c r="F7" s="87">
        <v>38083</v>
      </c>
      <c r="G7" s="88">
        <v>16.75</v>
      </c>
      <c r="H7" s="88">
        <v>17</v>
      </c>
    </row>
    <row r="8" spans="1:8" ht="12.75">
      <c r="A8" s="417">
        <v>42173</v>
      </c>
      <c r="B8" s="418"/>
      <c r="C8" s="87">
        <v>37303</v>
      </c>
      <c r="D8" s="87">
        <v>38133</v>
      </c>
      <c r="E8" s="87">
        <v>38232</v>
      </c>
      <c r="F8" s="87">
        <v>38183</v>
      </c>
      <c r="G8" s="88">
        <v>22</v>
      </c>
      <c r="H8" s="88">
        <v>21.75</v>
      </c>
    </row>
    <row r="9" spans="1:8" ht="12.75">
      <c r="A9" s="417">
        <v>42719</v>
      </c>
      <c r="B9" s="418"/>
      <c r="C9" s="87">
        <v>37303</v>
      </c>
      <c r="D9" s="87">
        <v>38538</v>
      </c>
      <c r="E9" s="87">
        <v>38787</v>
      </c>
      <c r="F9" s="87">
        <v>38663</v>
      </c>
      <c r="G9" s="88">
        <v>31.5</v>
      </c>
      <c r="H9" s="88">
        <v>30.75</v>
      </c>
    </row>
    <row r="12" spans="1:4" ht="15">
      <c r="A12" s="405" t="s">
        <v>53</v>
      </c>
      <c r="B12" s="405" t="s">
        <v>54</v>
      </c>
      <c r="C12" s="405" t="s">
        <v>55</v>
      </c>
      <c r="D12" s="405" t="s">
        <v>56</v>
      </c>
    </row>
    <row r="13" spans="1:4" ht="12.75">
      <c r="A13" s="406" t="s">
        <v>57</v>
      </c>
      <c r="B13" s="407">
        <v>41912</v>
      </c>
      <c r="C13" s="408">
        <v>9786.10538841</v>
      </c>
      <c r="D13" s="408">
        <v>14464.17161419</v>
      </c>
    </row>
    <row r="14" spans="1:4" ht="12.75">
      <c r="A14" s="406" t="s">
        <v>57</v>
      </c>
      <c r="B14" s="407">
        <v>41913</v>
      </c>
      <c r="C14" s="408">
        <v>9705.23108595</v>
      </c>
      <c r="D14" s="408">
        <v>14344.63685102</v>
      </c>
    </row>
    <row r="15" spans="1:4" ht="12.75">
      <c r="A15" s="406" t="s">
        <v>57</v>
      </c>
      <c r="B15" s="407">
        <v>41914</v>
      </c>
      <c r="C15" s="408">
        <v>9547.58792961</v>
      </c>
      <c r="D15" s="408">
        <v>14111.63530682</v>
      </c>
    </row>
    <row r="16" spans="1:4" ht="12.75">
      <c r="A16" s="406" t="s">
        <v>57</v>
      </c>
      <c r="B16" s="407">
        <v>41915</v>
      </c>
      <c r="C16" s="408">
        <v>9680.57895357</v>
      </c>
      <c r="D16" s="408">
        <v>14308.20022385</v>
      </c>
    </row>
    <row r="17" spans="1:4" ht="12.75">
      <c r="A17" s="406" t="s">
        <v>57</v>
      </c>
      <c r="B17" s="407">
        <v>41918</v>
      </c>
      <c r="C17" s="408">
        <v>9816.875726</v>
      </c>
      <c r="D17" s="408">
        <v>14554.26808675</v>
      </c>
    </row>
    <row r="18" spans="1:4" ht="12.75">
      <c r="A18" s="406" t="s">
        <v>57</v>
      </c>
      <c r="B18" s="407">
        <v>41919</v>
      </c>
      <c r="C18" s="408">
        <v>9719.77581961</v>
      </c>
      <c r="D18" s="408">
        <v>14410.31005893</v>
      </c>
    </row>
    <row r="19" spans="1:4" ht="12.75">
      <c r="A19" s="406" t="s">
        <v>57</v>
      </c>
      <c r="B19" s="407">
        <v>41920</v>
      </c>
      <c r="C19" s="408">
        <v>9560.34286163</v>
      </c>
      <c r="D19" s="408">
        <v>14173.93852107</v>
      </c>
    </row>
    <row r="20" spans="1:4" ht="12.75">
      <c r="A20" s="406" t="s">
        <v>57</v>
      </c>
      <c r="B20" s="407">
        <v>41921</v>
      </c>
      <c r="C20" s="408">
        <v>9579.41450881</v>
      </c>
      <c r="D20" s="408">
        <v>14202.21369474</v>
      </c>
    </row>
    <row r="21" spans="1:4" ht="12.75">
      <c r="A21" s="406" t="s">
        <v>57</v>
      </c>
      <c r="B21" s="407">
        <v>41922</v>
      </c>
      <c r="C21" s="408">
        <v>9353.45591973</v>
      </c>
      <c r="D21" s="408">
        <v>13867.21282747</v>
      </c>
    </row>
    <row r="22" spans="1:4" ht="12.75">
      <c r="A22" s="406" t="s">
        <v>57</v>
      </c>
      <c r="B22" s="407">
        <v>41925</v>
      </c>
      <c r="C22" s="408">
        <v>9406.56115785</v>
      </c>
      <c r="D22" s="408">
        <v>13945.94539921</v>
      </c>
    </row>
    <row r="23" spans="1:4" ht="12.75">
      <c r="A23" s="406" t="s">
        <v>57</v>
      </c>
      <c r="B23" s="407">
        <v>41926</v>
      </c>
      <c r="C23" s="408">
        <v>9479.5504213</v>
      </c>
      <c r="D23" s="408">
        <v>14054.15755728</v>
      </c>
    </row>
  </sheetData>
  <sheetProtection/>
  <mergeCells count="9">
    <mergeCell ref="A7:B7"/>
    <mergeCell ref="A8:B8"/>
    <mergeCell ref="A9:B9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Koen</dc:creator>
  <cp:keywords/>
  <dc:description/>
  <cp:lastModifiedBy>JSEUser</cp:lastModifiedBy>
  <cp:lastPrinted>2007-10-03T11:11:37Z</cp:lastPrinted>
  <dcterms:created xsi:type="dcterms:W3CDTF">2003-10-21T06:56:44Z</dcterms:created>
  <dcterms:modified xsi:type="dcterms:W3CDTF">2014-11-12T11:33:15Z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